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July 2026/"/>
    </mc:Choice>
  </mc:AlternateContent>
  <xr:revisionPtr revIDLastSave="4495" documentId="13_ncr:1_{407D60D1-5836-474A-B772-5D759097CA4A}" xr6:coauthVersionLast="47" xr6:coauthVersionMax="47" xr10:uidLastSave="{192FA144-EB1B-4D4F-AE77-F6AF5BB132DE}"/>
  <bookViews>
    <workbookView xWindow="-108" yWindow="-108" windowWidth="23256" windowHeight="12456" xr2:uid="{00000000-000D-0000-FFFF-FFFF00000000}"/>
  </bookViews>
  <sheets>
    <sheet name="Market Indexes" sheetId="7" r:id="rId1"/>
    <sheet name="Details for July 3" sheetId="6" r:id="rId2"/>
    <sheet name="Top trades for July 3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July 3'!#REF!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6" l="1"/>
  <c r="J53" i="6" l="1"/>
  <c r="J9" i="6"/>
  <c r="J5" i="6"/>
  <c r="K150" i="6"/>
  <c r="N141" i="6" l="1"/>
  <c r="N98" i="6"/>
  <c r="N5" i="6" l="1"/>
  <c r="N6" i="6" l="1"/>
  <c r="N93" i="6" l="1"/>
  <c r="J88" i="6"/>
  <c r="J89" i="6"/>
  <c r="N89" i="6"/>
  <c r="N88" i="6"/>
  <c r="J17" i="6"/>
  <c r="N17" i="6"/>
  <c r="F89" i="6"/>
  <c r="F88" i="6"/>
  <c r="F17" i="6"/>
  <c r="F5" i="6" l="1"/>
  <c r="N10" i="6"/>
  <c r="J120" i="6" l="1"/>
  <c r="J10" i="6" l="1"/>
  <c r="F10" i="6"/>
  <c r="N15" i="6" l="1"/>
  <c r="F6" i="6" l="1"/>
  <c r="F7" i="6"/>
  <c r="F9" i="6"/>
  <c r="F77" i="6"/>
  <c r="F163" i="6"/>
  <c r="F131" i="6"/>
  <c r="F30" i="6" l="1"/>
  <c r="F114" i="6"/>
  <c r="F113" i="6"/>
  <c r="F29" i="6"/>
  <c r="N170" i="6" l="1"/>
  <c r="N43" i="6" l="1"/>
  <c r="N46" i="6" l="1"/>
  <c r="J6" i="6" l="1"/>
  <c r="J7" i="6"/>
  <c r="J8" i="6"/>
  <c r="J13" i="6"/>
  <c r="J14" i="6"/>
  <c r="J15" i="6"/>
  <c r="J16" i="6"/>
  <c r="J20" i="6"/>
  <c r="J21" i="6"/>
  <c r="J22" i="6"/>
  <c r="J23" i="6"/>
  <c r="J24" i="6"/>
  <c r="J25" i="6"/>
  <c r="J26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90" i="6"/>
  <c r="J91" i="6"/>
  <c r="J92" i="6"/>
  <c r="J93" i="6"/>
  <c r="J94" i="6"/>
  <c r="J95" i="6"/>
  <c r="J96" i="6"/>
  <c r="J97" i="6"/>
  <c r="J98" i="6"/>
  <c r="J99" i="6"/>
  <c r="J100" i="6"/>
  <c r="J103" i="6"/>
  <c r="J104" i="6"/>
  <c r="J105" i="6"/>
  <c r="J106" i="6"/>
  <c r="J107" i="6"/>
  <c r="J108" i="6"/>
  <c r="J109" i="6"/>
  <c r="J112" i="6"/>
  <c r="J113" i="6"/>
  <c r="J114" i="6"/>
  <c r="J115" i="6"/>
  <c r="J116" i="6"/>
  <c r="J117" i="6"/>
  <c r="J118" i="6"/>
  <c r="J119" i="6"/>
  <c r="J121" i="6"/>
  <c r="J124" i="6"/>
  <c r="J125" i="6"/>
  <c r="J126" i="6"/>
  <c r="J127" i="6"/>
  <c r="J128" i="6"/>
  <c r="J129" i="6"/>
  <c r="J130" i="6"/>
  <c r="J131" i="6"/>
  <c r="J132" i="6"/>
  <c r="J135" i="6"/>
  <c r="J136" i="6"/>
  <c r="J137" i="6"/>
  <c r="J138" i="6"/>
  <c r="J139" i="6"/>
  <c r="J140" i="6"/>
  <c r="J141" i="6"/>
  <c r="J144" i="6"/>
  <c r="J145" i="6"/>
  <c r="J146" i="6"/>
  <c r="J147" i="6"/>
  <c r="J148" i="6"/>
  <c r="J149" i="6"/>
  <c r="J150" i="6"/>
  <c r="J151" i="6"/>
  <c r="J152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N53" i="6" l="1"/>
  <c r="N22" i="6" l="1"/>
  <c r="N42" i="6"/>
  <c r="N50" i="6"/>
  <c r="N115" i="6" l="1"/>
  <c r="F115" i="6"/>
  <c r="N7" i="6" l="1"/>
  <c r="N8" i="6"/>
  <c r="N9" i="6"/>
  <c r="F13" i="6"/>
  <c r="N13" i="6"/>
  <c r="F14" i="6"/>
  <c r="N14" i="6"/>
  <c r="F15" i="6"/>
  <c r="F16" i="6"/>
  <c r="N16" i="6"/>
  <c r="F20" i="6"/>
  <c r="N20" i="6"/>
  <c r="F21" i="6"/>
  <c r="N21" i="6"/>
  <c r="F22" i="6"/>
  <c r="F23" i="6"/>
  <c r="N23" i="6"/>
  <c r="F24" i="6"/>
  <c r="N24" i="6"/>
  <c r="F25" i="6"/>
  <c r="N25" i="6"/>
  <c r="F26" i="6"/>
  <c r="N26" i="6"/>
  <c r="N29" i="6"/>
  <c r="N30" i="6"/>
  <c r="F31" i="6"/>
  <c r="N31" i="6"/>
  <c r="F32" i="6"/>
  <c r="N32" i="6"/>
  <c r="F33" i="6"/>
  <c r="N33" i="6"/>
  <c r="F34" i="6"/>
  <c r="N34" i="6"/>
  <c r="F35" i="6"/>
  <c r="N35" i="6"/>
  <c r="F36" i="6"/>
  <c r="N36" i="6"/>
  <c r="F37" i="6"/>
  <c r="N37" i="6"/>
  <c r="F38" i="6"/>
  <c r="N38" i="6"/>
  <c r="F39" i="6"/>
  <c r="N39" i="6"/>
  <c r="F40" i="6"/>
  <c r="N40" i="6"/>
  <c r="F41" i="6"/>
  <c r="N41" i="6"/>
  <c r="F42" i="6"/>
  <c r="F43" i="6"/>
  <c r="F44" i="6"/>
  <c r="N44" i="6"/>
  <c r="F45" i="6"/>
  <c r="N45" i="6"/>
  <c r="F46" i="6"/>
  <c r="F47" i="6"/>
  <c r="N47" i="6"/>
  <c r="F48" i="6"/>
  <c r="N48" i="6"/>
  <c r="F49" i="6"/>
  <c r="N49" i="6"/>
  <c r="F50" i="6"/>
  <c r="F53" i="6"/>
  <c r="F54" i="6"/>
  <c r="N54" i="6"/>
  <c r="F55" i="6"/>
  <c r="N55" i="6"/>
  <c r="F56" i="6"/>
  <c r="N56" i="6"/>
  <c r="F57" i="6"/>
  <c r="N57" i="6"/>
  <c r="F58" i="6"/>
  <c r="N58" i="6"/>
  <c r="F59" i="6"/>
  <c r="N59" i="6"/>
  <c r="F60" i="6"/>
  <c r="N60" i="6"/>
  <c r="F61" i="6"/>
  <c r="N61" i="6"/>
  <c r="F62" i="6"/>
  <c r="N62" i="6"/>
  <c r="F63" i="6"/>
  <c r="N63" i="6"/>
  <c r="F64" i="6"/>
  <c r="N64" i="6"/>
  <c r="F65" i="6"/>
  <c r="N65" i="6"/>
  <c r="F66" i="6"/>
  <c r="N66" i="6"/>
  <c r="F67" i="6"/>
  <c r="N67" i="6"/>
  <c r="F68" i="6"/>
  <c r="N68" i="6"/>
  <c r="F69" i="6"/>
  <c r="N69" i="6"/>
  <c r="F70" i="6"/>
  <c r="N70" i="6"/>
  <c r="F71" i="6"/>
  <c r="N71" i="6"/>
  <c r="F72" i="6"/>
  <c r="N72" i="6"/>
  <c r="F73" i="6"/>
  <c r="N73" i="6"/>
  <c r="F74" i="6"/>
  <c r="N74" i="6"/>
  <c r="F75" i="6"/>
  <c r="N75" i="6"/>
  <c r="F76" i="6"/>
  <c r="N76" i="6"/>
  <c r="N77" i="6"/>
  <c r="F78" i="6"/>
  <c r="N78" i="6"/>
  <c r="F79" i="6"/>
  <c r="N79" i="6"/>
  <c r="F80" i="6"/>
  <c r="N80" i="6"/>
  <c r="F81" i="6"/>
  <c r="N81" i="6"/>
  <c r="F82" i="6"/>
  <c r="N82" i="6"/>
  <c r="F83" i="6"/>
  <c r="N83" i="6"/>
  <c r="F84" i="6"/>
  <c r="N84" i="6"/>
  <c r="F85" i="6"/>
  <c r="N85" i="6"/>
  <c r="F86" i="6"/>
  <c r="N86" i="6"/>
  <c r="F87" i="6"/>
  <c r="N87" i="6"/>
  <c r="F90" i="6"/>
  <c r="N90" i="6"/>
  <c r="F91" i="6"/>
  <c r="N91" i="6"/>
  <c r="F92" i="6"/>
  <c r="N92" i="6"/>
  <c r="F93" i="6"/>
  <c r="F94" i="6"/>
  <c r="N94" i="6"/>
  <c r="F95" i="6"/>
  <c r="N95" i="6"/>
  <c r="F96" i="6"/>
  <c r="N96" i="6"/>
  <c r="F97" i="6"/>
  <c r="N97" i="6"/>
  <c r="F98" i="6"/>
  <c r="F99" i="6"/>
  <c r="N99" i="6"/>
  <c r="F100" i="6"/>
  <c r="N100" i="6"/>
  <c r="F103" i="6"/>
  <c r="N103" i="6"/>
  <c r="F104" i="6"/>
  <c r="N104" i="6"/>
  <c r="F105" i="6"/>
  <c r="N105" i="6"/>
  <c r="F106" i="6"/>
  <c r="N106" i="6"/>
  <c r="F107" i="6"/>
  <c r="N107" i="6"/>
  <c r="F108" i="6"/>
  <c r="N108" i="6"/>
  <c r="F109" i="6"/>
  <c r="N109" i="6"/>
  <c r="F112" i="6"/>
  <c r="N112" i="6"/>
  <c r="N113" i="6"/>
  <c r="N114" i="6"/>
  <c r="F116" i="6"/>
  <c r="N116" i="6"/>
  <c r="F117" i="6"/>
  <c r="N117" i="6"/>
  <c r="F118" i="6"/>
  <c r="N118" i="6"/>
  <c r="F119" i="6"/>
  <c r="N119" i="6"/>
  <c r="F120" i="6"/>
  <c r="N120" i="6"/>
  <c r="F121" i="6"/>
  <c r="N121" i="6"/>
  <c r="F124" i="6"/>
  <c r="N124" i="6"/>
  <c r="F125" i="6"/>
  <c r="N125" i="6"/>
  <c r="F126" i="6"/>
  <c r="N126" i="6"/>
  <c r="F127" i="6"/>
  <c r="N127" i="6"/>
  <c r="F128" i="6"/>
  <c r="N128" i="6"/>
  <c r="F129" i="6"/>
  <c r="N129" i="6"/>
  <c r="F130" i="6"/>
  <c r="N130" i="6"/>
  <c r="N131" i="6"/>
  <c r="F132" i="6"/>
  <c r="N132" i="6"/>
  <c r="F135" i="6"/>
  <c r="N135" i="6"/>
  <c r="F136" i="6"/>
  <c r="N136" i="6"/>
  <c r="F137" i="6"/>
  <c r="N137" i="6"/>
  <c r="F138" i="6"/>
  <c r="N138" i="6"/>
  <c r="F139" i="6"/>
  <c r="N139" i="6"/>
  <c r="F140" i="6"/>
  <c r="N140" i="6"/>
  <c r="F141" i="6"/>
  <c r="F144" i="6"/>
  <c r="N144" i="6"/>
  <c r="F145" i="6"/>
  <c r="N145" i="6"/>
  <c r="F146" i="6"/>
  <c r="N146" i="6"/>
  <c r="F147" i="6"/>
  <c r="N147" i="6"/>
  <c r="F148" i="6"/>
  <c r="N148" i="6"/>
  <c r="F149" i="6"/>
  <c r="N149" i="6"/>
  <c r="F150" i="6"/>
  <c r="N150" i="6"/>
  <c r="F151" i="6"/>
  <c r="N151" i="6"/>
  <c r="F152" i="6"/>
  <c r="N152" i="6"/>
  <c r="F156" i="6"/>
  <c r="N156" i="6"/>
  <c r="F157" i="6"/>
  <c r="N157" i="6"/>
  <c r="F158" i="6"/>
  <c r="N158" i="6"/>
  <c r="F159" i="6"/>
  <c r="N159" i="6"/>
  <c r="F160" i="6"/>
  <c r="N160" i="6"/>
  <c r="F161" i="6"/>
  <c r="N161" i="6"/>
  <c r="F162" i="6"/>
  <c r="N162" i="6"/>
  <c r="N163" i="6"/>
  <c r="F164" i="6"/>
  <c r="N164" i="6"/>
  <c r="F165" i="6"/>
  <c r="N165" i="6"/>
  <c r="F166" i="6"/>
  <c r="N166" i="6"/>
  <c r="F167" i="6"/>
  <c r="N167" i="6"/>
  <c r="F168" i="6"/>
  <c r="N168" i="6"/>
  <c r="F169" i="6"/>
  <c r="N169" i="6"/>
  <c r="F170" i="6"/>
  <c r="F171" i="6"/>
  <c r="N171" i="6"/>
  <c r="F172" i="6"/>
  <c r="N172" i="6"/>
  <c r="F173" i="6"/>
  <c r="N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  <author>Habeeb Oladehinde</author>
  </authors>
  <commentList>
    <comment ref="K7" authorId="0" shapeId="0" xr:uid="{B4D84149-CE7A-4374-8366-FD2D689BC152}">
      <text>
        <r>
          <rPr>
            <sz val="9"/>
            <color indexed="81"/>
            <rFont val="Tahoma"/>
            <family val="2"/>
          </rPr>
          <t>Year Open: N1450
Marked down for final dividend of N15.00k</t>
        </r>
      </text>
    </comment>
    <comment ref="K15" authorId="1" shapeId="0" xr:uid="{9ED73D4F-D25E-4AE7-BE90-8B3EA277656E}">
      <text>
        <r>
          <rPr>
            <sz val="9"/>
            <color indexed="81"/>
            <rFont val="Tahoma"/>
            <family val="2"/>
          </rPr>
          <t>Year Open: N91.00k
Marked down for a dividend of N1.00k per share.</t>
        </r>
      </text>
    </comment>
    <comment ref="K16" authorId="0" shapeId="0" xr:uid="{4BF35A1B-4D4A-4F18-9FA6-C819F416F347}">
      <text>
        <r>
          <rPr>
            <sz val="9"/>
            <color indexed="81"/>
            <rFont val="Tahoma"/>
            <family val="2"/>
          </rPr>
          <t>Year Open: N45.40k
Marked  down for final dividend of N1.60k</t>
        </r>
      </text>
    </comment>
    <comment ref="K21" authorId="1" shapeId="0" xr:uid="{B2883417-021C-4E01-AF46-51D13BC1627D}">
      <text>
        <r>
          <rPr>
            <sz val="9"/>
            <color indexed="81"/>
            <rFont val="Tahoma"/>
            <family val="2"/>
          </rPr>
          <t>Year Open: N152.90k
Marked down for a final dividend of N4.25k per share.</t>
        </r>
      </text>
    </comment>
    <comment ref="K22" authorId="0" shapeId="0" xr:uid="{FBE2F66F-C211-4D58-92EB-1C096130A363}">
      <text>
        <r>
          <rPr>
            <sz val="9"/>
            <color indexed="81"/>
            <rFont val="Tahoma"/>
            <family val="2"/>
          </rPr>
          <t>Year Open: N4.00k
Marked down for final dividend of N0.05k per share</t>
        </r>
      </text>
    </comment>
    <comment ref="K23" authorId="1" shapeId="0" xr:uid="{CDD952D9-5A03-4176-9A98-D506A5222C2E}">
      <text>
        <r>
          <rPr>
            <sz val="9"/>
            <color indexed="81"/>
            <rFont val="Tahoma"/>
            <family val="2"/>
          </rPr>
          <t>Year Open: N4.90K
Marked down for a final dividend of N0.01K per share.</t>
        </r>
      </text>
    </comment>
    <comment ref="K30" authorId="0" shapeId="0" xr:uid="{15849860-7CF0-42C5-98B5-69FC9763DCEA}">
      <text>
        <r>
          <rPr>
            <sz val="9"/>
            <color indexed="81"/>
            <rFont val="Tahoma"/>
            <family val="2"/>
          </rPr>
          <t>Year open: N14.00k
Marked down for final dividend of N0.07k per share</t>
        </r>
      </text>
    </comment>
    <comment ref="K32" authorId="1" shapeId="0" xr:uid="{C01C6F56-C371-44E8-82E2-B2CDDA855DC9}">
      <text>
        <r>
          <rPr>
            <sz val="9"/>
            <color indexed="81"/>
            <rFont val="Tahoma"/>
            <family val="2"/>
          </rPr>
          <t>Year Open: N349.90K
Marked down for an interim dividend of N2.00k per share.</t>
        </r>
      </text>
    </comment>
    <comment ref="K36" authorId="1" shapeId="0" xr:uid="{E1936206-AFDD-4FE6-8A9C-3A9F7B10242E}">
      <text>
        <r>
          <rPr>
            <sz val="9"/>
            <color indexed="81"/>
            <rFont val="Tahoma"/>
            <family val="2"/>
          </rPr>
          <t>Year Open: N798.90K
Marked down for a final dividend of N28.00k per share.</t>
        </r>
      </text>
    </comment>
    <comment ref="K44" authorId="1" shapeId="0" xr:uid="{F1191DDF-AE7E-4F72-8C4B-53BE5DF6FDE4}">
      <text>
        <r>
          <rPr>
            <sz val="9"/>
            <color indexed="81"/>
            <rFont val="Tahoma"/>
            <family val="2"/>
          </rPr>
          <t>Year Open: N3.27K
Marked down for a final dividend of N0.06k per share.</t>
        </r>
      </text>
    </comment>
    <comment ref="K49" authorId="1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K50" authorId="0" shapeId="0" xr:uid="{ECF0E8A1-9B16-44C7-9D1E-E5A22F8E7CBA}">
      <text>
        <r>
          <rPr>
            <sz val="9"/>
            <color indexed="81"/>
            <rFont val="Tahoma"/>
            <family val="2"/>
          </rPr>
          <t>Year open: N72.00K
Marked down for final dividend of N3.25k</t>
        </r>
      </text>
    </comment>
    <comment ref="K54" authorId="1" shapeId="0" xr:uid="{D8B8FEC2-B7DB-4AF1-8AE7-CFAD4DD1C09F}">
      <text>
        <r>
          <rPr>
            <sz val="9"/>
            <color indexed="81"/>
            <rFont val="Tahoma"/>
            <family val="2"/>
          </rPr>
          <t>Year Open: N41.90k
Marked for a final dividend of N2.18k per share.</t>
        </r>
      </text>
    </comment>
    <comment ref="K58" authorId="0" shapeId="0" xr:uid="{42518419-B623-4AEB-9CC7-B3EAB30FEDE0}">
      <text>
        <r>
          <rPr>
            <sz val="9"/>
            <color indexed="81"/>
            <rFont val="Tahoma"/>
            <family val="2"/>
          </rPr>
          <t>Year Open: N90.7k
Marked down for a final dividend of N11.76k</t>
        </r>
      </text>
    </comment>
    <comment ref="K59" authorId="1" shapeId="0" xr:uid="{E4AA13F8-CB6E-4713-B1FC-C29D68E9BD8F}">
      <text>
        <r>
          <rPr>
            <sz val="9"/>
            <color indexed="81"/>
            <rFont val="Tahoma"/>
            <family val="2"/>
          </rPr>
          <t>Year Open: N4.55K
Marked down for a final dividend of N0.11k per share.</t>
        </r>
      </text>
    </comment>
    <comment ref="K60" authorId="1" shapeId="0" xr:uid="{59228FF8-18F3-4B18-A731-44EBE5117B83}">
      <text>
        <r>
          <rPr>
            <sz val="9"/>
            <color indexed="81"/>
            <rFont val="Tahoma"/>
            <family val="2"/>
          </rPr>
          <t>Year Open: N100.00K
Marked down for a final dividend of N4.00K per share.</t>
        </r>
      </text>
    </comment>
    <comment ref="K65" authorId="0" shapeId="0" xr:uid="{98B4B1DC-08F1-45C1-B3D6-839979694581}">
      <text>
        <r>
          <rPr>
            <sz val="9"/>
            <color indexed="81"/>
            <rFont val="Tahoma"/>
            <family val="2"/>
          </rPr>
          <t>Year Open: N20.40k
Marked down for final dividend of N1.25k</t>
        </r>
      </text>
    </comment>
    <comment ref="K66" authorId="0" shapeId="0" xr:uid="{9CE516F0-7538-4779-A11A-9E8C402B22A2}">
      <text>
        <r>
          <rPr>
            <sz val="9"/>
            <color indexed="81"/>
            <rFont val="Tahoma"/>
            <family val="2"/>
          </rPr>
          <t>Year Open: N61,80
Marked down for final dividend of N8.75k</t>
        </r>
      </text>
    </comment>
    <comment ref="K68" authorId="0" shapeId="0" xr:uid="{064FD9AC-B8E8-4FEE-96B4-47C8C355BB5C}">
      <text>
        <r>
          <rPr>
            <sz val="9"/>
            <color indexed="81"/>
            <rFont val="Tahoma"/>
            <family val="2"/>
          </rPr>
          <t>Year Open: N3.79k
Marked down for final dividend of N0,12k per share</t>
        </r>
      </text>
    </comment>
    <comment ref="E69" authorId="1" shapeId="0" xr:uid="{163B20AF-380C-4513-90BF-7914229AB1F5}">
      <text>
        <r>
          <rPr>
            <sz val="9"/>
            <color indexed="81"/>
            <rFont val="Tahoma"/>
            <family val="2"/>
          </rPr>
          <t>Marked down for a dividend of N0.28k per share.</t>
        </r>
      </text>
    </comment>
    <comment ref="K69" authorId="1" shapeId="0" xr:uid="{04E07D0B-004D-4771-BB1E-DA171AA9F814}">
      <text>
        <r>
          <rPr>
            <sz val="9"/>
            <color indexed="81"/>
            <rFont val="Tahoma"/>
            <family val="2"/>
          </rPr>
          <t>Year Open: N5.96k
Marked down for a dividend of N0.28k per share.</t>
        </r>
      </text>
    </comment>
    <comment ref="K73" authorId="0" shapeId="0" xr:uid="{32767EF3-54CE-4B83-8808-276324E544C6}">
      <text>
        <r>
          <rPr>
            <sz val="9"/>
            <color indexed="81"/>
            <rFont val="Tahoma"/>
            <family val="2"/>
          </rPr>
          <t xml:space="preserve">Year Open: N4.34k
Marked down for final dividend of N0.15k </t>
        </r>
      </text>
    </comment>
    <comment ref="K79" authorId="0" shapeId="0" xr:uid="{334766CC-8B7E-4C3E-AED3-9C21A29F5951}">
      <text>
        <r>
          <rPr>
            <sz val="9"/>
            <color indexed="81"/>
            <rFont val="Tahoma"/>
            <family val="2"/>
          </rPr>
          <t>Year open: N26.80k
Marked down for final dividend of N1.50k</t>
        </r>
      </text>
    </comment>
    <comment ref="K90" authorId="0" shapeId="0" xr:uid="{4F2085C1-C1D0-481E-93AE-D7F297A9ED69}">
      <text>
        <r>
          <rPr>
            <sz val="9"/>
            <color indexed="81"/>
            <rFont val="Tahoma"/>
            <family val="2"/>
          </rPr>
          <t>Year open: N0.12k
Marked down for final dividend of N0.12k per share</t>
        </r>
      </text>
    </comment>
    <comment ref="K92" authorId="1" shapeId="0" xr:uid="{3C802E34-D55F-4265-8D7C-81C28F856E0E}">
      <text>
        <r>
          <rPr>
            <sz val="9"/>
            <color indexed="81"/>
            <rFont val="Tahoma"/>
            <family val="2"/>
          </rPr>
          <t>Year Open: N7.00K
Marked down for a dividend of N0.35K per share and bonus share of one (1) for one (1).</t>
        </r>
      </text>
    </comment>
    <comment ref="K93" authorId="1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K94" authorId="0" shapeId="0" xr:uid="{BC524FD2-02C9-4F1C-A895-032C9916B92A}">
      <text>
        <r>
          <rPr>
            <sz val="9"/>
            <color indexed="81"/>
            <rFont val="Tahoma"/>
            <family val="2"/>
          </rPr>
          <t>Year open: N43.00k
Marked down for final dividend of N2.50K</t>
        </r>
      </text>
    </comment>
    <comment ref="K98" authorId="1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K99" authorId="0" shapeId="0" xr:uid="{4B0E481A-EB2B-4102-A20C-E586784327B6}">
      <text>
        <r>
          <rPr>
            <sz val="9"/>
            <color indexed="81"/>
            <rFont val="Tahoma"/>
            <family val="2"/>
          </rPr>
          <t>Year open: N2.00K
Marked down for final dividend of N2.00K per share and bonus issue of 1 for 3</t>
        </r>
      </text>
    </comment>
    <comment ref="K100" authorId="1" shapeId="0" xr:uid="{9A48823F-30ED-4386-A790-7DCB4209D434}">
      <text>
        <r>
          <rPr>
            <sz val="9"/>
            <color indexed="81"/>
            <rFont val="Tahoma"/>
            <family val="2"/>
          </rPr>
          <t>Year Open: N11.00K
Marked down for final dividend of N0.25K per share.</t>
        </r>
      </text>
    </comment>
    <comment ref="K105" authorId="0" shapeId="0" xr:uid="{97DBDD6D-F33F-480F-A598-B5D13340F89D}">
      <text>
        <r>
          <rPr>
            <sz val="9"/>
            <color indexed="81"/>
            <rFont val="Tahoma"/>
            <family val="2"/>
          </rPr>
          <t>Year open: N50.00k
Marked down for final dividend of N1.50k</t>
        </r>
      </text>
    </comment>
    <comment ref="K109" authorId="1" shapeId="0" xr:uid="{A4DBF438-9106-429C-BC6E-C6AA3AA849EC}">
      <text>
        <r>
          <rPr>
            <sz val="9"/>
            <color indexed="81"/>
            <rFont val="Tahoma"/>
            <family val="2"/>
          </rPr>
          <t>Year Open: N65.20K
Marked down for a final dividend of N0.32K</t>
        </r>
      </text>
    </comment>
    <comment ref="K114" authorId="1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K118" authorId="1" shapeId="0" xr:uid="{08943899-637D-4ACF-84A8-4FCD1C6D27AD}">
      <text>
        <r>
          <rPr>
            <sz val="9"/>
            <color indexed="81"/>
            <rFont val="Tahoma"/>
            <family val="2"/>
          </rPr>
          <t>Year Open: N3.90K
Marked down for a dividend of N0.03K</t>
        </r>
      </text>
    </comment>
    <comment ref="K120" authorId="1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K121" authorId="1" shapeId="0" xr:uid="{77E8FCF6-37AD-43CF-B500-F91F5E78BC18}">
      <text>
        <r>
          <rPr>
            <sz val="9"/>
            <color indexed="81"/>
            <rFont val="Tahoma"/>
            <family val="2"/>
          </rPr>
          <t>Year Open: N2270.00k
Marked down for a dividend of N58.58k per share.</t>
        </r>
      </text>
    </comment>
    <comment ref="K124" authorId="1" shapeId="0" xr:uid="{CE780550-B34F-495B-896C-59ED75C8B4A2}">
      <text>
        <r>
          <rPr>
            <sz val="9"/>
            <color indexed="81"/>
            <rFont val="Tahoma"/>
            <family val="2"/>
          </rPr>
          <t>Year Open: N48.00K
Marked down for a final dividend of N1.25K</t>
        </r>
      </text>
    </comment>
    <comment ref="K125" authorId="1" shapeId="0" xr:uid="{9F64DFD9-148C-4BD9-859D-16684CC4F200}">
      <text>
        <r>
          <rPr>
            <sz val="9"/>
            <color indexed="81"/>
            <rFont val="Tahoma"/>
            <family val="2"/>
          </rPr>
          <t>Year Open: N69.00k
Marked down for a final dividend of N4.00k per share.</t>
        </r>
      </text>
    </comment>
    <comment ref="K126" authorId="0" shapeId="0" xr:uid="{969BE7EE-5B63-44C7-837C-DCAC4252A43C}">
      <text>
        <r>
          <rPr>
            <sz val="9"/>
            <color indexed="81"/>
            <rFont val="Tahoma"/>
            <family val="2"/>
          </rPr>
          <t>Year open: N178.50k
Marked down for final dividend of N10.00k per share</t>
        </r>
      </text>
    </comment>
    <comment ref="K127" authorId="1" shapeId="0" xr:uid="{24B84243-DCCA-4C4A-B628-54747AF5441B}">
      <text>
        <r>
          <rPr>
            <sz val="9"/>
            <color indexed="81"/>
            <rFont val="Tahoma"/>
            <family val="2"/>
          </rPr>
          <t>Year Open: N609.00k
Marked down for a final dividend of N45.00k per share.</t>
        </r>
      </text>
    </comment>
    <comment ref="K128" authorId="1" shapeId="0" xr:uid="{0E0BDF13-265F-4C9E-8B1C-C88D4924E990}">
      <text>
        <r>
          <rPr>
            <sz val="9"/>
            <color indexed="81"/>
            <rFont val="Tahoma"/>
            <family val="2"/>
          </rPr>
          <t>Year Open: N12.95K
Marked down for a final dividend of N0.45K</t>
        </r>
      </text>
    </comment>
    <comment ref="K135" authorId="1" shapeId="0" xr:uid="{78512CC5-7BD4-43DB-906B-58F2FA5444CA}">
      <text>
        <r>
          <rPr>
            <sz val="9"/>
            <color indexed="81"/>
            <rFont val="Tahoma"/>
            <family val="2"/>
          </rPr>
          <t>Year Open: N32.00K
Marked down for a final dividend of N0.50k per share.</t>
        </r>
      </text>
    </comment>
    <comment ref="K137" authorId="0" shapeId="0" xr:uid="{02A9A5AD-4112-4678-81A6-B4A87B798E94}">
      <text>
        <r>
          <rPr>
            <sz val="9"/>
            <color indexed="81"/>
            <rFont val="Tahoma"/>
            <family val="2"/>
          </rPr>
          <t>Year Open: N13.35k
Marked down for final dividend of N0.15k per share</t>
        </r>
      </text>
    </comment>
    <comment ref="K141" authorId="1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  <comment ref="K146" authorId="1" shapeId="0" xr:uid="{0A4CF946-1493-4047-8BDF-882AB0B544EF}">
      <text>
        <r>
          <rPr>
            <sz val="9"/>
            <color indexed="81"/>
            <rFont val="Tahoma"/>
            <family val="2"/>
          </rPr>
          <t>Marked down for a final dividend of N113.78K per share.</t>
        </r>
      </text>
    </comment>
    <comment ref="K149" authorId="0" shapeId="0" xr:uid="{667EBED0-4CFA-4541-863A-5156620A9ACA}">
      <text>
        <r>
          <rPr>
            <sz val="9"/>
            <color indexed="81"/>
            <rFont val="Tahoma"/>
            <family val="2"/>
          </rPr>
          <t>Year open: N28.50k
Marked down for final dividend of N0.50K</t>
        </r>
      </text>
    </comment>
    <comment ref="K150" authorId="0" shapeId="0" xr:uid="{F063E733-7772-426D-B749-5A6710EFD076}">
      <text>
        <r>
          <rPr>
            <sz val="9"/>
            <color indexed="81"/>
            <rFont val="Tahoma"/>
            <family val="2"/>
          </rPr>
          <t>Year open: N1,141.50k
Marked down for final dividend of N9.00K</t>
        </r>
      </text>
    </comment>
    <comment ref="K151" authorId="0" shapeId="0" xr:uid="{A9A4DCD0-4125-4ED7-9C08-426950545F29}">
      <text>
        <r>
          <rPr>
            <sz val="9"/>
            <color indexed="81"/>
            <rFont val="Tahoma"/>
            <family val="2"/>
          </rPr>
          <t>Year open: N307.00k
Marked down for final dividend of N4.00k</t>
        </r>
      </text>
    </comment>
    <comment ref="K158" authorId="1" shapeId="0" xr:uid="{95494F95-404F-4B57-9566-E62DC2B31D39}">
      <text>
        <r>
          <rPr>
            <sz val="9"/>
            <color indexed="81"/>
            <rFont val="Tahoma"/>
            <family val="2"/>
          </rPr>
          <t>Year Open: N108.00K
Marked down for a final dividend of N6.25K per share and bonus issue of 1 for 7</t>
        </r>
      </text>
    </comment>
    <comment ref="K159" authorId="1" shapeId="0" xr:uid="{4795843C-999B-45BC-8F13-D308F3301530}">
      <text>
        <r>
          <rPr>
            <sz val="9"/>
            <color indexed="81"/>
            <rFont val="Tahoma"/>
            <family val="2"/>
          </rPr>
          <t>Year Open :N88.45k
Marked down for a final dividend of N1.20k per share.</t>
        </r>
      </text>
    </comment>
    <comment ref="K165" authorId="0" shapeId="0" xr:uid="{2365A543-8513-4465-9E48-8CEDE5A89F71}">
      <text>
        <r>
          <rPr>
            <sz val="9"/>
            <color indexed="81"/>
            <rFont val="Tahoma"/>
            <family val="2"/>
          </rPr>
          <t>Year open: N41.90k
Marked down for final dividend of N0.03k per share</t>
        </r>
      </text>
    </comment>
    <comment ref="K171" authorId="0" shapeId="0" xr:uid="{72B724EB-5F5B-43AE-BBD1-2CA69377646E}">
      <text>
        <r>
          <rPr>
            <sz val="9"/>
            <color indexed="81"/>
            <rFont val="Tahoma"/>
            <family val="2"/>
          </rPr>
          <t>Year Open: N4.10k
Marked down for Final dividend of N0.06k per share</t>
        </r>
      </text>
    </comment>
  </commentList>
</comments>
</file>

<file path=xl/sharedStrings.xml><?xml version="1.0" encoding="utf-8"?>
<sst xmlns="http://schemas.openxmlformats.org/spreadsheetml/2006/main" count="616" uniqueCount="312">
  <si>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</si>
  <si>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</si>
  <si>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</si>
  <si>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</si>
  <si>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</si>
  <si>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</si>
  <si>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</si>
  <si>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</si>
  <si>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</si>
  <si>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</si>
  <si>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</si>
  <si>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</si>
  <si>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</si>
  <si>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</si>
  <si>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</si>
  <si>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</si>
  <si>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</si>
  <si>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</si>
  <si>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</si>
  <si>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</si>
  <si>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</si>
  <si>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</si>
  <si>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</si>
  <si>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</si>
  <si>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</si>
  <si>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</si>
  <si>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</si>
  <si>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</si>
  <si>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</si>
  <si>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</si>
  <si>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</si>
  <si>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</si>
  <si>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</si>
  <si>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</si>
  <si>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</si>
  <si>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</si>
  <si>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</si>
  <si>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</si>
  <si>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</si>
  <si>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</si>
  <si>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</si>
  <si>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</si>
  <si>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</si>
  <si>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</si>
  <si>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</si>
  <si>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</si>
  <si>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</si>
  <si>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</si>
  <si>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</si>
  <si>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</si>
  <si>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</si>
  <si>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</si>
  <si>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</si>
  <si>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</si>
  <si>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</si>
  <si>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</si>
  <si>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</si>
  <si>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</si>
  <si>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</si>
  <si>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</si>
  <si>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</si>
  <si>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</si>
  <si>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</si>
  <si>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</si>
  <si>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</si>
  <si>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</si>
  <si>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</si>
  <si>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</si>
  <si>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</si>
  <si>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</si>
  <si>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</si>
  <si>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</si>
  <si>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</si>
  <si>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</si>
  <si>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</si>
  <si>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</si>
  <si>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</si>
  <si>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</si>
  <si>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</si>
  <si>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</si>
  <si>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</si>
  <si>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</si>
  <si>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</si>
  <si>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</si>
  <si>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</si>
  <si>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</si>
  <si>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</si>
  <si>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</si>
  <si>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</si>
  <si>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</si>
  <si>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</si>
  <si>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</si>
  <si>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</si>
  <si>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</si>
  <si>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</si>
  <si>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</si>
  <si>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</si>
  <si>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</si>
  <si>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</si>
  <si>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</si>
  <si>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</si>
  <si>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</si>
  <si>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</si>
  <si>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</si>
  <si>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</si>
  <si>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</si>
  <si>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</si>
  <si>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</si>
  <si>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</si>
  <si>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</si>
  <si>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</si>
  <si>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</si>
  <si>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</si>
  <si>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</si>
  <si>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</si>
  <si>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</si>
  <si>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</si>
  <si>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</si>
  <si>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</si>
  <si>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</si>
  <si>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</si>
  <si>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</si>
  <si>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</si>
  <si>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</si>
  <si>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</si>
  <si>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</si>
  <si>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</si>
  <si>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</si>
  <si>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</si>
  <si>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</si>
  <si>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</si>
  <si>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</si>
  <si>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</si>
  <si>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</si>
  <si>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</si>
  <si>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</si>
  <si>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</si>
  <si>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</si>
  <si>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</si>
  <si>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</si>
  <si>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</si>
  <si>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</si>
  <si>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</si>
  <si>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</si>
  <si>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</si>
  <si>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</si>
  <si>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</si>
  <si>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</si>
  <si>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</si>
  <si>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</si>
  <si>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</si>
  <si>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</si>
  <si>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</si>
  <si>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</si>
  <si>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</si>
  <si>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</si>
  <si>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</si>
  <si>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</si>
  <si>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</si>
  <si>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</si>
  <si>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</si>
  <si>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</si>
  <si>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</si>
  <si>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</si>
  <si>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</si>
  <si>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</si>
  <si>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</si>
  <si>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</si>
  <si>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</si>
  <si>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</si>
  <si>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</si>
  <si>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</si>
  <si>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</si>
  <si>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</si>
  <si>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</si>
  <si>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</si>
  <si>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</si>
  <si>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</si>
  <si>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</si>
  <si>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</si>
  <si>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</si>
  <si>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</si>
  <si>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</si>
  <si>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</si>
  <si>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</si>
  <si>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</si>
  <si>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</si>
  <si>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</si>
  <si>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</si>
  <si>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</si>
  <si>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</si>
  <si>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</si>
  <si>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</si>
  <si>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</si>
  <si>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</si>
  <si>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</si>
  <si>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</si>
  <si>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</si>
  <si>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</si>
  <si>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</si>
  <si>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</si>
  <si>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</si>
  <si>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</si>
  <si>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</si>
  <si>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</si>
  <si>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</si>
  <si>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</si>
  <si>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</si>
  <si>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</si>
  <si>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</si>
  <si>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</si>
  <si>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</si>
  <si>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</si>
  <si>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</si>
  <si>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</si>
  <si>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</si>
  <si>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</si>
  <si>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</si>
  <si>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</si>
  <si>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</si>
  <si>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</si>
  <si>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</si>
  <si>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</si>
  <si>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</si>
  <si>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</si>
  <si>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</si>
  <si>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</si>
  <si>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</si>
  <si>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</si>
  <si>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</si>
  <si>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</si>
  <si>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</si>
  <si>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</si>
  <si>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</si>
  <si>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</si>
  <si>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</si>
  <si>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</si>
  <si>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</si>
  <si>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</si>
  <si>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</si>
  <si>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</si>
  <si>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</si>
  <si>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</si>
  <si>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</si>
  <si>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</si>
  <si>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</si>
  <si>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</si>
  <si>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</si>
  <si>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</si>
  <si>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</si>
  <si>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</si>
  <si>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</si>
  <si>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</si>
  <si>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</si>
  <si>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MTN NIGERIA</t>
  </si>
  <si>
    <t>ZICHIS AGRO-ALLIED</t>
  </si>
  <si>
    <t>April 30,2026</t>
  </si>
  <si>
    <t>US 5.00 cents</t>
  </si>
  <si>
    <t>US 3.3 cents</t>
  </si>
  <si>
    <t>FORTIS GLOBAL INSURANCE</t>
  </si>
  <si>
    <t>CHELLARAMS</t>
  </si>
  <si>
    <t>LIVINGTRUST MORTGAGE BANK</t>
  </si>
  <si>
    <t>1 for 3</t>
  </si>
  <si>
    <t>March 05, 2-26</t>
  </si>
  <si>
    <t>1 for 5</t>
  </si>
  <si>
    <t>To be communicated at AGM</t>
  </si>
  <si>
    <t>1 for 7</t>
  </si>
  <si>
    <t>0.16 US Cents</t>
  </si>
  <si>
    <t>Today's Value</t>
  </si>
  <si>
    <t>To be Advised</t>
  </si>
  <si>
    <t>GT HOLDCO</t>
  </si>
  <si>
    <t>DANGOTE CEMENT</t>
  </si>
  <si>
    <t>i</t>
  </si>
  <si>
    <t>ii</t>
  </si>
  <si>
    <t>iii</t>
  </si>
  <si>
    <r>
      <rPr>
        <b/>
        <sz val="11"/>
        <rFont val="Seaford"/>
      </rPr>
      <t>Unilever Plc</t>
    </r>
    <r>
      <rPr>
        <sz val="11"/>
        <rFont val="Seaford"/>
      </rPr>
      <t>: The Company notified the exchange of the following:</t>
    </r>
  </si>
  <si>
    <t>The resignation of Ibrahim Sodipe as the Executive Director of the Company,</t>
  </si>
  <si>
    <t xml:space="preserve"> effective June 30, 2026.</t>
  </si>
  <si>
    <t xml:space="preserve">The appointment of Mrs. Modupe Femi-Okunbanjo as the Executive Director </t>
  </si>
  <si>
    <t>of the Company, effective June 30, 2026.</t>
  </si>
  <si>
    <r>
      <rPr>
        <b/>
        <sz val="11"/>
        <rFont val="Seaford"/>
      </rPr>
      <t>Learn Africa Plc</t>
    </r>
    <r>
      <rPr>
        <sz val="11"/>
        <rFont val="Seaford"/>
      </rPr>
      <t xml:space="preserve">: Proposed Final Dividend: N0.35k; Proposed Bonus: Nil; </t>
    </r>
  </si>
  <si>
    <t xml:space="preserve">Qualification Date: September 11, 2026; Closure Date: September 14, 2026; </t>
  </si>
  <si>
    <t>Payment Date: September 25, 2026.</t>
  </si>
  <si>
    <r>
      <rPr>
        <b/>
        <sz val="11"/>
        <rFont val="Seaford"/>
      </rPr>
      <t>Red Star Express Plc</t>
    </r>
    <r>
      <rPr>
        <sz val="11"/>
        <rFont val="Seaford"/>
      </rPr>
      <t xml:space="preserve">: Proposed Final Dividend: N0.45k; Proposed Bonus: Nil; </t>
    </r>
  </si>
  <si>
    <t xml:space="preserve">Qualification Date: September 1, 2026; Closure Date: September 4, 2026; </t>
  </si>
  <si>
    <t>Payment Date: September 18, 2026.</t>
  </si>
  <si>
    <r>
      <t>PZ Cussons Plc:</t>
    </r>
    <r>
      <rPr>
        <sz val="11"/>
        <rFont val="Seaford"/>
      </rPr>
      <t xml:space="preserve"> The Company notified the exchange of the appointment of </t>
    </r>
  </si>
  <si>
    <t>Ms. Oghenekevwe Ogefere as the Company Secretary, effective July 1, 2026.</t>
  </si>
  <si>
    <t>TIP</t>
  </si>
  <si>
    <t>AIRTEL AFRICA</t>
  </si>
  <si>
    <t>STANBIC IBTC</t>
  </si>
  <si>
    <r>
      <rPr>
        <b/>
        <sz val="11"/>
        <rFont val="Seaford"/>
      </rPr>
      <t>Axa Mansard Plc</t>
    </r>
    <r>
      <rPr>
        <sz val="11"/>
        <rFont val="Seaford"/>
      </rPr>
      <t xml:space="preserve">: The Company notified the exchange of the resignation of Ms. </t>
    </r>
  </si>
  <si>
    <t xml:space="preserve">Melina Cotlara as the Non-Executive Director of the Company, effective May </t>
  </si>
  <si>
    <t>29, 2026.</t>
  </si>
  <si>
    <t>Market Snapshot - 7/3/2026</t>
  </si>
  <si>
    <t xml:space="preserve">THE INITIATES </t>
  </si>
  <si>
    <t xml:space="preserve">INTERNATIONAL ENERGY INSURANCE </t>
  </si>
  <si>
    <t xml:space="preserve">DAAR COMMUNICATIONS </t>
  </si>
  <si>
    <t xml:space="preserve">MEYER </t>
  </si>
  <si>
    <t xml:space="preserve">OMATEK VENTURES </t>
  </si>
  <si>
    <t xml:space="preserve">FORTIS GLOBAL INSURANCE </t>
  </si>
  <si>
    <t xml:space="preserve">UNIVERSAL INSURANCE </t>
  </si>
  <si>
    <t xml:space="preserve">SOVEREIGN TRUST INSURANCE </t>
  </si>
  <si>
    <t xml:space="preserve">AIRTEL AFRICA </t>
  </si>
  <si>
    <t xml:space="preserve">VERITAS KAPITAL </t>
  </si>
  <si>
    <r>
      <rPr>
        <b/>
        <sz val="11"/>
        <rFont val="Seaford"/>
      </rPr>
      <t>NAHCO Plc</t>
    </r>
    <r>
      <rPr>
        <sz val="11"/>
        <rFont val="Seaford"/>
      </rPr>
      <t>: The Company notified the exchange of the following:</t>
    </r>
  </si>
  <si>
    <t>The retirement of Mr. Akinwunmi Godson Fanimokun as the Independent Non-</t>
  </si>
  <si>
    <t>Executive Director/Vice Chairman of the Company, effective June 15, 2026.</t>
  </si>
  <si>
    <t xml:space="preserve">The appointment of Mr. Wolemi Esan, SAN and Dr. Julius B. Omodayo-Owotuga </t>
  </si>
  <si>
    <t>as the Non-Executive Directors of the Company, effective July 1, 2026.</t>
  </si>
  <si>
    <t>of the Company, effective July 1, 2026.</t>
  </si>
  <si>
    <t xml:space="preserve">The appointment of Mr. Tajudeen Omoshola Shobayo,FCA as the Vice Chairman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</si>
</sst>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4715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</cellStyleXfs>
  <cellXfs count="199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43" fontId="112" fillId="0" borderId="0" xfId="170" applyFont="1" applyFill="1" applyBorder="1" applyAlignment="1">
      <alignment horizontal="center"/>
    </xf>
    <xf numFmtId="43" fontId="105" fillId="0" borderId="0" xfId="170" applyFont="1" applyFill="1" applyBorder="1" applyAlignment="1">
      <alignment horizontal="center"/>
    </xf>
    <xf numFmtId="43" fontId="112" fillId="0" borderId="0" xfId="170" applyFont="1" applyFill="1" applyBorder="1" applyAlignment="1"/>
    <xf numFmtId="0" fontId="105" fillId="25" borderId="13" xfId="34706" applyFont="1" applyFill="1" applyBorder="1" applyAlignment="1">
      <alignment horizontal="center"/>
    </xf>
    <xf numFmtId="0" fontId="105" fillId="25" borderId="0" xfId="34706" applyFont="1" applyFill="1" applyAlignment="1">
      <alignment horizontal="center"/>
    </xf>
    <xf numFmtId="0" fontId="105" fillId="25" borderId="0" xfId="34706" applyFont="1" applyFill="1" applyAlignment="1">
      <alignment horizontal="left"/>
    </xf>
    <xf numFmtId="0" fontId="104" fillId="24" borderId="13" xfId="34706" applyFont="1" applyFill="1" applyBorder="1"/>
    <xf numFmtId="0" fontId="104" fillId="24" borderId="0" xfId="34706" applyFont="1" applyFill="1"/>
    <xf numFmtId="0" fontId="104" fillId="24" borderId="13" xfId="34706" applyFont="1" applyFill="1" applyBorder="1" applyAlignment="1">
      <alignment horizontal="center"/>
    </xf>
    <xf numFmtId="39" fontId="104" fillId="24" borderId="0" xfId="34706" applyNumberFormat="1" applyFont="1" applyFill="1" applyAlignment="1">
      <alignment horizontal="left"/>
    </xf>
    <xf numFmtId="0" fontId="104" fillId="24" borderId="17" xfId="34706" applyFont="1" applyFill="1" applyBorder="1"/>
    <xf numFmtId="0" fontId="104" fillId="24" borderId="15" xfId="34706" applyFont="1" applyFill="1" applyBorder="1"/>
    <xf numFmtId="39" fontId="104" fillId="24" borderId="0" xfId="174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6" fillId="24" borderId="0" xfId="34706" applyFont="1" applyFill="1" applyAlignment="1">
      <alignment horizontal="center"/>
    </xf>
    <xf numFmtId="39" fontId="105" fillId="24" borderId="15" xfId="174" applyNumberFormat="1" applyFont="1" applyFill="1" applyBorder="1" applyAlignment="1">
      <alignment horizontal="center"/>
    </xf>
    <xf numFmtId="10" fontId="110" fillId="25" borderId="0" xfId="282" applyNumberFormat="1" applyFont="1" applyFill="1" applyBorder="1" applyAlignment="1">
      <alignment horizontal="center"/>
    </xf>
    <xf numFmtId="43" fontId="104" fillId="24" borderId="0" xfId="0" applyNumberFormat="1" applyFont="1" applyFill="1"/>
    <xf numFmtId="0" fontId="105" fillId="25" borderId="10" xfId="34706" applyFont="1" applyFill="1" applyBorder="1" applyAlignment="1">
      <alignment horizontal="center"/>
    </xf>
    <xf numFmtId="0" fontId="105" fillId="25" borderId="11" xfId="34706" applyFont="1" applyFill="1" applyBorder="1" applyAlignment="1">
      <alignment horizontal="center"/>
    </xf>
    <xf numFmtId="0" fontId="105" fillId="25" borderId="12" xfId="34706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</cellXfs>
  <cellStyles count="34715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4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6" xr:uid="{04E58078-F167-44BC-9A43-CFB449804D12}"/>
    <cellStyle name="Normal 10 2 2 2" xfId="34710" xr:uid="{82596B2D-363A-46EC-9BB3-BE59395E6630}"/>
    <cellStyle name="Normal 10 2 3" xfId="5997" xr:uid="{00000000-0005-0000-0000-00002D020000}"/>
    <cellStyle name="Normal 10 2 4" xfId="4123" xr:uid="{00000000-0005-0000-0000-00002B020000}"/>
    <cellStyle name="Normal 10 3" xfId="34708" xr:uid="{1BF35705-0EA3-4C74-84E2-C34A8CAFF15A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5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2 3 2" xfId="34713" xr:uid="{D0303322-C448-40ED-80BC-DFD1F832B041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2" xr:uid="{FD6927BB-E4FF-49A3-9382-CF7998707433}"/>
    <cellStyle name="Normal 16 2 2 2" xfId="34712" xr:uid="{813A3891-C682-4AE7-8E74-234C33E2032A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1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3 2" xfId="34714" xr:uid="{D9673F7E-DA78-4B94-9CE3-92467A981166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3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5" xfId="34707" xr:uid="{2CE3F84D-FDB4-48AD-82F6-3AD10257D8D5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9" xr:uid="{31E40D3C-8F6F-4FDF-B289-0661E7E48341}"/>
    <cellStyle name="Percent 2 2 2 2 2 2" xfId="34711" xr:uid="{4F00B19E-9B39-4D8C-8953-29A0C82DE687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22860</xdr:colOff>
      <xdr:row>27</xdr:row>
      <xdr:rowOff>83820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5EE9099-2E72-FF83-1029-A22F62807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464540" cy="4572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H63" sqref="H63"/>
    </sheetView>
  </sheetViews>
  <sheetFormatPr defaultColWidth="9.33203125" defaultRowHeight="13.2" x14ac:dyDescent="0.25"/>
  <cols>
    <col min="1" max="16384" width="9.33203125" style="78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  <row r="12" spans="1:2" ht="10.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H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P202" sqref="P202"/>
    </sheetView>
  </sheetViews>
  <sheetFormatPr defaultColWidth="0" defaultRowHeight="13.8" x14ac:dyDescent="0.25"/>
  <cols>
    <col min="1" max="1" width="3" style="27" customWidth="1"/>
    <col min="2" max="2" width="40.5546875" style="23" bestFit="1" customWidth="1"/>
    <col min="3" max="3" width="51.5546875" style="24" bestFit="1" customWidth="1"/>
    <col min="4" max="5" width="10.5546875" style="25" bestFit="1" customWidth="1"/>
    <col min="6" max="6" width="12" style="26" bestFit="1" customWidth="1"/>
    <col min="7" max="7" width="16" style="25" bestFit="1" customWidth="1"/>
    <col min="8" max="8" width="16" style="25" customWidth="1"/>
    <col min="9" max="9" width="10.5546875" style="25" bestFit="1" customWidth="1"/>
    <col min="10" max="10" width="11.5546875" style="26" bestFit="1" customWidth="1"/>
    <col min="11" max="12" width="11.109375" style="25" bestFit="1" customWidth="1"/>
    <col min="13" max="13" width="11.109375" style="163" bestFit="1" customWidth="1"/>
    <col min="14" max="14" width="12.109375" style="26" bestFit="1" customWidth="1"/>
    <col min="15" max="15" width="11.6640625" style="27" bestFit="1" customWidth="1"/>
    <col min="16" max="16" width="12" style="27" bestFit="1" customWidth="1"/>
    <col min="17" max="17" width="14.6640625" style="28" bestFit="1" customWidth="1"/>
    <col min="18" max="18" width="20.5546875" style="29" bestFit="1" customWidth="1"/>
    <col min="19" max="19" width="22" style="29" bestFit="1" customWidth="1"/>
    <col min="20" max="20" width="2.44140625" style="27" bestFit="1" customWidth="1"/>
    <col min="21" max="21" width="5" style="27" bestFit="1" customWidth="1"/>
    <col min="22" max="25" width="0" style="27" hidden="1" customWidth="1"/>
    <col min="26" max="16384" width="9.33203125" style="27" hidden="1"/>
  </cols>
  <sheetData>
    <row r="1" spans="2:20" x14ac:dyDescent="0.25">
      <c r="D1" s="166"/>
      <c r="G1" s="166"/>
      <c r="H1" s="166"/>
      <c r="L1" s="166"/>
      <c r="M1" s="167"/>
    </row>
    <row r="2" spans="2:20" ht="81" x14ac:dyDescent="0.25">
      <c r="B2" s="30" t="s">
        <v>0</v>
      </c>
      <c r="C2" s="31" t="s">
        <v>1</v>
      </c>
      <c r="D2" s="32">
        <v>46206</v>
      </c>
      <c r="E2" s="32">
        <v>46205</v>
      </c>
      <c r="F2" s="33" t="s">
        <v>2</v>
      </c>
      <c r="G2" s="34" t="s">
        <v>3</v>
      </c>
      <c r="H2" s="34" t="s">
        <v>268</v>
      </c>
      <c r="I2" s="34" t="s">
        <v>4</v>
      </c>
      <c r="J2" s="34" t="s">
        <v>5</v>
      </c>
      <c r="K2" s="34" t="s">
        <v>6</v>
      </c>
      <c r="L2" s="34" t="s">
        <v>7</v>
      </c>
      <c r="M2" s="162" t="s">
        <v>8</v>
      </c>
      <c r="N2" s="35" t="s">
        <v>9</v>
      </c>
      <c r="O2" s="36" t="s">
        <v>10</v>
      </c>
      <c r="P2" s="36" t="s">
        <v>11</v>
      </c>
      <c r="Q2" s="37" t="s">
        <v>12</v>
      </c>
      <c r="R2" s="38" t="s">
        <v>13</v>
      </c>
      <c r="S2" s="39" t="s">
        <v>14</v>
      </c>
      <c r="T2" s="40"/>
    </row>
    <row r="3" spans="2:20" x14ac:dyDescent="0.25">
      <c r="B3" s="41"/>
      <c r="C3" s="94"/>
      <c r="D3" s="168" t="s">
        <v>15</v>
      </c>
      <c r="E3" s="42" t="s">
        <v>15</v>
      </c>
      <c r="F3" s="43" t="s">
        <v>16</v>
      </c>
      <c r="G3" s="169" t="s">
        <v>233</v>
      </c>
      <c r="H3" s="42" t="s">
        <v>15</v>
      </c>
      <c r="I3" s="42" t="s">
        <v>15</v>
      </c>
      <c r="J3" s="43" t="s">
        <v>16</v>
      </c>
      <c r="K3" s="42" t="s">
        <v>15</v>
      </c>
      <c r="L3" s="168" t="s">
        <v>15</v>
      </c>
      <c r="M3" s="170" t="s">
        <v>15</v>
      </c>
      <c r="N3" s="43" t="s">
        <v>16</v>
      </c>
      <c r="O3" s="95"/>
      <c r="P3" s="95"/>
      <c r="Q3" s="96" t="s">
        <v>15</v>
      </c>
      <c r="R3" s="97"/>
      <c r="S3" s="44"/>
    </row>
    <row r="4" spans="2:20" x14ac:dyDescent="0.25">
      <c r="B4" s="45" t="s">
        <v>17</v>
      </c>
      <c r="C4" s="98"/>
      <c r="D4" s="98"/>
      <c r="E4" s="98"/>
      <c r="F4" s="98"/>
      <c r="G4" s="98"/>
      <c r="H4" s="98"/>
      <c r="I4" s="98"/>
      <c r="J4" s="98"/>
      <c r="K4" s="98" t="s">
        <v>234</v>
      </c>
      <c r="L4" s="47"/>
      <c r="M4" s="47"/>
      <c r="N4" s="47"/>
      <c r="O4" s="99"/>
      <c r="P4" s="99"/>
      <c r="Q4" s="48"/>
      <c r="R4" s="100"/>
      <c r="S4" s="49"/>
    </row>
    <row r="5" spans="2:20" x14ac:dyDescent="0.25">
      <c r="B5" s="50" t="s">
        <v>18</v>
      </c>
      <c r="C5" s="24" t="s">
        <v>19</v>
      </c>
      <c r="D5" s="85">
        <v>7.43</v>
      </c>
      <c r="E5" s="85">
        <v>6.9</v>
      </c>
      <c r="F5" s="51">
        <f>D5/E5-1</f>
        <v>7.6811594202898403E-2</v>
      </c>
      <c r="G5" s="136">
        <v>1404106</v>
      </c>
      <c r="H5" s="136">
        <v>10432507.58</v>
      </c>
      <c r="I5" s="127">
        <v>7.2</v>
      </c>
      <c r="J5" s="51">
        <f>D5/I5-1</f>
        <v>3.1944444444444331E-2</v>
      </c>
      <c r="K5" s="160">
        <v>5</v>
      </c>
      <c r="L5" s="154">
        <v>11.04</v>
      </c>
      <c r="M5" s="154">
        <v>4.99</v>
      </c>
      <c r="N5" s="51">
        <f>D5/K5-1</f>
        <v>0.48599999999999999</v>
      </c>
      <c r="O5" s="27" t="s">
        <v>20</v>
      </c>
      <c r="Q5" s="53"/>
      <c r="S5" s="54"/>
    </row>
    <row r="6" spans="2:20" x14ac:dyDescent="0.25">
      <c r="B6" s="50" t="s">
        <v>21</v>
      </c>
      <c r="C6" s="101" t="s">
        <v>22</v>
      </c>
      <c r="D6" s="115">
        <v>1418</v>
      </c>
      <c r="E6" s="115">
        <v>1418</v>
      </c>
      <c r="F6" s="55">
        <f t="shared" ref="F6:F10" si="0">D6/E6-1</f>
        <v>0</v>
      </c>
      <c r="G6" s="137">
        <v>69277</v>
      </c>
      <c r="H6" s="137">
        <v>98234786</v>
      </c>
      <c r="I6" s="128">
        <v>1418</v>
      </c>
      <c r="J6" s="55">
        <f t="shared" ref="J6:J10" si="1">D6/I6-1</f>
        <v>0</v>
      </c>
      <c r="K6" s="161">
        <v>1095</v>
      </c>
      <c r="L6" s="155">
        <v>1765</v>
      </c>
      <c r="M6" s="155">
        <v>1095</v>
      </c>
      <c r="N6" s="55">
        <f t="shared" ref="N6:N9" si="2">D6/K6-1</f>
        <v>0.29497716894977177</v>
      </c>
      <c r="O6" s="57" t="s">
        <v>20</v>
      </c>
      <c r="P6" s="57"/>
      <c r="Q6" s="58"/>
      <c r="R6" s="59"/>
      <c r="S6" s="60"/>
    </row>
    <row r="7" spans="2:20" x14ac:dyDescent="0.25">
      <c r="B7" s="50" t="s">
        <v>21</v>
      </c>
      <c r="C7" s="24" t="s">
        <v>23</v>
      </c>
      <c r="D7" s="85">
        <v>2300</v>
      </c>
      <c r="E7" s="85">
        <v>2300</v>
      </c>
      <c r="F7" s="51">
        <f t="shared" si="0"/>
        <v>0</v>
      </c>
      <c r="G7" s="136">
        <v>36952</v>
      </c>
      <c r="H7" s="136">
        <v>84989600</v>
      </c>
      <c r="I7" s="127">
        <v>2300</v>
      </c>
      <c r="J7" s="51">
        <f t="shared" si="1"/>
        <v>0</v>
      </c>
      <c r="K7" s="52">
        <v>1435</v>
      </c>
      <c r="L7" s="154">
        <v>2315.4</v>
      </c>
      <c r="M7" s="154">
        <v>1450</v>
      </c>
      <c r="N7" s="51">
        <f t="shared" si="2"/>
        <v>0.60278745644599296</v>
      </c>
      <c r="O7" s="27" t="s">
        <v>20</v>
      </c>
      <c r="Q7" s="53"/>
      <c r="S7" s="54"/>
    </row>
    <row r="8" spans="2:20" x14ac:dyDescent="0.25">
      <c r="B8" s="50" t="s">
        <v>24</v>
      </c>
      <c r="C8" s="101" t="s">
        <v>25</v>
      </c>
      <c r="D8" s="116">
        <v>8.4499999999999993</v>
      </c>
      <c r="E8" s="116">
        <v>8.5</v>
      </c>
      <c r="F8" s="55">
        <f>D8/E8-1</f>
        <v>-5.8823529411765607E-3</v>
      </c>
      <c r="G8" s="137">
        <v>5166394</v>
      </c>
      <c r="H8" s="137">
        <v>43656029.299999997</v>
      </c>
      <c r="I8" s="128">
        <v>8.35</v>
      </c>
      <c r="J8" s="55">
        <f t="shared" si="1"/>
        <v>1.1976047904191489E-2</v>
      </c>
      <c r="K8" s="56">
        <v>13.4</v>
      </c>
      <c r="L8" s="155">
        <v>17.149999999999999</v>
      </c>
      <c r="M8" s="155">
        <v>8.35</v>
      </c>
      <c r="N8" s="55">
        <f t="shared" si="2"/>
        <v>-0.36940298507462699</v>
      </c>
      <c r="O8" s="57" t="s">
        <v>26</v>
      </c>
      <c r="P8" s="57"/>
      <c r="Q8" s="58"/>
      <c r="R8" s="59"/>
      <c r="S8" s="60"/>
    </row>
    <row r="9" spans="2:20" x14ac:dyDescent="0.25">
      <c r="B9" s="50" t="s">
        <v>27</v>
      </c>
      <c r="C9" s="24" t="s">
        <v>28</v>
      </c>
      <c r="D9" s="85">
        <v>7.2</v>
      </c>
      <c r="E9" s="85">
        <v>7.2</v>
      </c>
      <c r="F9" s="51">
        <f t="shared" si="0"/>
        <v>0</v>
      </c>
      <c r="G9" s="136">
        <v>252665</v>
      </c>
      <c r="H9" s="136">
        <v>1819188</v>
      </c>
      <c r="I9" s="127">
        <v>7.95</v>
      </c>
      <c r="J9" s="51">
        <f>D9/I9-1</f>
        <v>-9.4339622641509413E-2</v>
      </c>
      <c r="K9" s="52">
        <v>6.05</v>
      </c>
      <c r="L9" s="154">
        <v>10.45</v>
      </c>
      <c r="M9" s="154">
        <v>6.05</v>
      </c>
      <c r="N9" s="51">
        <f t="shared" si="2"/>
        <v>0.19008264462809921</v>
      </c>
      <c r="O9" s="27" t="s">
        <v>20</v>
      </c>
      <c r="Q9" s="53"/>
      <c r="S9" s="54"/>
    </row>
    <row r="10" spans="2:20" x14ac:dyDescent="0.25">
      <c r="B10" s="50"/>
      <c r="C10" s="24" t="s">
        <v>255</v>
      </c>
      <c r="D10" s="85">
        <v>24.2</v>
      </c>
      <c r="E10" s="85">
        <v>24.2</v>
      </c>
      <c r="F10" s="51">
        <f t="shared" si="0"/>
        <v>0</v>
      </c>
      <c r="G10" s="136">
        <v>785413</v>
      </c>
      <c r="H10" s="136">
        <v>19006994.599999998</v>
      </c>
      <c r="I10" s="127">
        <v>24.2</v>
      </c>
      <c r="J10" s="51">
        <f t="shared" si="1"/>
        <v>0</v>
      </c>
      <c r="K10" s="52">
        <v>1.99</v>
      </c>
      <c r="L10" s="154">
        <v>40.35</v>
      </c>
      <c r="M10" s="154">
        <v>2.1800000000000002</v>
      </c>
      <c r="N10" s="51">
        <f>D10/K10-1</f>
        <v>11.160804020100501</v>
      </c>
      <c r="O10" s="27" t="s">
        <v>20</v>
      </c>
      <c r="Q10" s="53"/>
      <c r="S10" s="54"/>
    </row>
    <row r="11" spans="2:20" x14ac:dyDescent="0.25">
      <c r="B11" s="50" t="s">
        <v>21</v>
      </c>
      <c r="C11" s="101" t="s">
        <v>21</v>
      </c>
      <c r="D11" s="116" t="s">
        <v>234</v>
      </c>
      <c r="E11" s="116" t="s">
        <v>234</v>
      </c>
      <c r="F11" s="55"/>
      <c r="G11" s="137" t="s">
        <v>234</v>
      </c>
      <c r="H11" s="137" t="s">
        <v>21</v>
      </c>
      <c r="I11" s="128" t="s">
        <v>234</v>
      </c>
      <c r="J11" s="55"/>
      <c r="K11" s="56" t="s">
        <v>234</v>
      </c>
      <c r="L11" s="155"/>
      <c r="M11" s="155"/>
      <c r="N11" s="55"/>
      <c r="O11" s="57"/>
      <c r="P11" s="57"/>
      <c r="Q11" s="58"/>
      <c r="R11" s="59"/>
      <c r="S11" s="60"/>
    </row>
    <row r="12" spans="2:20" x14ac:dyDescent="0.25">
      <c r="B12" s="45" t="s">
        <v>29</v>
      </c>
      <c r="C12" s="98"/>
      <c r="D12" s="86" t="s">
        <v>234</v>
      </c>
      <c r="E12" s="86" t="s">
        <v>234</v>
      </c>
      <c r="F12" s="47"/>
      <c r="G12" s="138" t="s">
        <v>234</v>
      </c>
      <c r="H12" s="138" t="s">
        <v>21</v>
      </c>
      <c r="I12" s="129" t="s">
        <v>234</v>
      </c>
      <c r="J12" s="47"/>
      <c r="K12" s="46" t="s">
        <v>234</v>
      </c>
      <c r="L12" s="143"/>
      <c r="M12" s="143"/>
      <c r="N12" s="47"/>
      <c r="O12" s="99"/>
      <c r="P12" s="99"/>
      <c r="Q12" s="48"/>
      <c r="R12" s="100"/>
      <c r="S12" s="49"/>
    </row>
    <row r="13" spans="2:20" x14ac:dyDescent="0.25">
      <c r="B13" s="50" t="s">
        <v>21</v>
      </c>
      <c r="C13" s="24" t="s">
        <v>30</v>
      </c>
      <c r="D13" s="85">
        <v>11.2</v>
      </c>
      <c r="E13" s="85">
        <v>11.2</v>
      </c>
      <c r="F13" s="51">
        <f>D13/E13-1</f>
        <v>0</v>
      </c>
      <c r="G13" s="136">
        <v>90330</v>
      </c>
      <c r="H13" s="136">
        <v>1011695.9999999999</v>
      </c>
      <c r="I13" s="127">
        <v>11.2</v>
      </c>
      <c r="J13" s="51">
        <f>D13/I13-1</f>
        <v>0</v>
      </c>
      <c r="K13" s="52">
        <v>4.9000000000000004</v>
      </c>
      <c r="L13" s="154">
        <v>18.95</v>
      </c>
      <c r="M13" s="154">
        <v>4.9000000000000004</v>
      </c>
      <c r="N13" s="51">
        <f>D13/K13-1</f>
        <v>1.2857142857142856</v>
      </c>
      <c r="O13" s="27" t="s">
        <v>31</v>
      </c>
      <c r="Q13" s="53"/>
      <c r="S13" s="54"/>
    </row>
    <row r="14" spans="2:20" x14ac:dyDescent="0.25">
      <c r="B14" s="50" t="s">
        <v>21</v>
      </c>
      <c r="C14" s="101" t="s">
        <v>32</v>
      </c>
      <c r="D14" s="116">
        <v>33.049999999999997</v>
      </c>
      <c r="E14" s="116">
        <v>33.049999999999997</v>
      </c>
      <c r="F14" s="55">
        <f>D14/E14-1</f>
        <v>0</v>
      </c>
      <c r="G14" s="137">
        <v>15245</v>
      </c>
      <c r="H14" s="137">
        <v>503847.24999999994</v>
      </c>
      <c r="I14" s="128">
        <v>33.049999999999997</v>
      </c>
      <c r="J14" s="55">
        <f>D14/I14-1</f>
        <v>0</v>
      </c>
      <c r="K14" s="56">
        <v>7.1</v>
      </c>
      <c r="L14" s="155">
        <v>38.15</v>
      </c>
      <c r="M14" s="155">
        <v>7.1</v>
      </c>
      <c r="N14" s="55">
        <f>D14/K14-1</f>
        <v>3.654929577464789</v>
      </c>
      <c r="O14" s="57" t="s">
        <v>20</v>
      </c>
      <c r="P14" s="57"/>
      <c r="Q14" s="58"/>
      <c r="R14" s="59"/>
      <c r="S14" s="60"/>
      <c r="T14" s="62"/>
    </row>
    <row r="15" spans="2:20" x14ac:dyDescent="0.25">
      <c r="B15" s="50" t="s">
        <v>21</v>
      </c>
      <c r="C15" s="24" t="s">
        <v>33</v>
      </c>
      <c r="D15" s="85">
        <v>185</v>
      </c>
      <c r="E15" s="85">
        <v>185</v>
      </c>
      <c r="F15" s="51">
        <f>D15/E15-1</f>
        <v>0</v>
      </c>
      <c r="G15" s="136">
        <v>1097540</v>
      </c>
      <c r="H15" s="136">
        <v>203044900</v>
      </c>
      <c r="I15" s="127">
        <v>185</v>
      </c>
      <c r="J15" s="51">
        <f>D15/I15-1</f>
        <v>0</v>
      </c>
      <c r="K15" s="52">
        <v>90</v>
      </c>
      <c r="L15" s="154">
        <v>200</v>
      </c>
      <c r="M15" s="154">
        <v>90.4</v>
      </c>
      <c r="N15" s="51">
        <f>D15/K15-1</f>
        <v>1.0555555555555554</v>
      </c>
      <c r="O15" s="27" t="s">
        <v>20</v>
      </c>
      <c r="Q15" s="53">
        <v>1</v>
      </c>
      <c r="R15" s="29">
        <v>46185</v>
      </c>
      <c r="S15" s="54">
        <v>46199</v>
      </c>
    </row>
    <row r="16" spans="2:20" x14ac:dyDescent="0.25">
      <c r="B16" s="63"/>
      <c r="C16" s="101" t="s">
        <v>34</v>
      </c>
      <c r="D16" s="116">
        <v>38.65</v>
      </c>
      <c r="E16" s="116">
        <v>37.950000000000003</v>
      </c>
      <c r="F16" s="55">
        <f>D16/E16-1</f>
        <v>1.84453227931487E-2</v>
      </c>
      <c r="G16" s="137">
        <v>1973410</v>
      </c>
      <c r="H16" s="137">
        <v>76272296.5</v>
      </c>
      <c r="I16" s="128">
        <v>41.5</v>
      </c>
      <c r="J16" s="55">
        <f>D16/I16-1</f>
        <v>-6.8674698795180733E-2</v>
      </c>
      <c r="K16" s="56">
        <v>43.8</v>
      </c>
      <c r="L16" s="155">
        <v>55</v>
      </c>
      <c r="M16" s="155">
        <v>37.950000000000003</v>
      </c>
      <c r="N16" s="55">
        <f>D16/K16-1</f>
        <v>-0.11757990867579904</v>
      </c>
      <c r="O16" s="57" t="s">
        <v>20</v>
      </c>
      <c r="P16" s="57"/>
      <c r="Q16" s="58">
        <v>1.6</v>
      </c>
      <c r="R16" s="59">
        <v>46142</v>
      </c>
      <c r="S16" s="60">
        <v>46150</v>
      </c>
    </row>
    <row r="17" spans="2:19" x14ac:dyDescent="0.25">
      <c r="B17" s="50"/>
      <c r="C17" s="24" t="s">
        <v>260</v>
      </c>
      <c r="D17" s="85">
        <v>13.2</v>
      </c>
      <c r="E17" s="85">
        <v>13.2</v>
      </c>
      <c r="F17" s="51">
        <f>D17/E17-1</f>
        <v>0</v>
      </c>
      <c r="G17" s="136">
        <v>16103</v>
      </c>
      <c r="H17" s="136">
        <v>212559.59999999998</v>
      </c>
      <c r="I17" s="127">
        <v>13.2</v>
      </c>
      <c r="J17" s="51">
        <f>D17/I17-1</f>
        <v>0</v>
      </c>
      <c r="K17" s="52">
        <v>13.2</v>
      </c>
      <c r="L17" s="154">
        <v>13.2</v>
      </c>
      <c r="M17" s="154">
        <v>13.2</v>
      </c>
      <c r="N17" s="51">
        <f>D17/K17-1</f>
        <v>0</v>
      </c>
      <c r="O17" s="27" t="s">
        <v>20</v>
      </c>
      <c r="Q17" s="53"/>
      <c r="S17" s="54"/>
    </row>
    <row r="18" spans="2:19" x14ac:dyDescent="0.25">
      <c r="B18" s="63" t="s">
        <v>21</v>
      </c>
      <c r="C18" s="101"/>
      <c r="D18" s="116"/>
      <c r="E18" s="116"/>
      <c r="F18" s="55"/>
      <c r="G18" s="137"/>
      <c r="H18" s="137" t="s">
        <v>21</v>
      </c>
      <c r="I18" s="128"/>
      <c r="J18" s="55"/>
      <c r="K18" s="56"/>
      <c r="L18" s="155"/>
      <c r="M18" s="155"/>
      <c r="N18" s="55"/>
      <c r="O18" s="57"/>
      <c r="P18" s="57"/>
      <c r="Q18" s="58"/>
      <c r="R18" s="59"/>
      <c r="S18" s="60"/>
    </row>
    <row r="19" spans="2:19" x14ac:dyDescent="0.25">
      <c r="B19" s="45" t="s">
        <v>35</v>
      </c>
      <c r="C19" s="98"/>
      <c r="D19" s="86" t="s">
        <v>234</v>
      </c>
      <c r="E19" s="86" t="s">
        <v>234</v>
      </c>
      <c r="F19" s="47"/>
      <c r="G19" s="138"/>
      <c r="H19" s="138" t="s">
        <v>21</v>
      </c>
      <c r="I19" s="129" t="s">
        <v>234</v>
      </c>
      <c r="J19" s="47"/>
      <c r="K19" s="46" t="s">
        <v>234</v>
      </c>
      <c r="L19" s="143"/>
      <c r="M19" s="143"/>
      <c r="N19" s="47"/>
      <c r="O19" s="99"/>
      <c r="P19" s="99"/>
      <c r="Q19" s="48"/>
      <c r="R19" s="100"/>
      <c r="S19" s="49"/>
    </row>
    <row r="20" spans="2:19" x14ac:dyDescent="0.25">
      <c r="B20" s="50" t="s">
        <v>36</v>
      </c>
      <c r="C20" s="24" t="s">
        <v>37</v>
      </c>
      <c r="D20" s="85">
        <v>1.03</v>
      </c>
      <c r="E20" s="85">
        <v>1.03</v>
      </c>
      <c r="F20" s="51">
        <f t="shared" ref="F20:F26" si="3">D20/E20-1</f>
        <v>0</v>
      </c>
      <c r="G20" s="136">
        <v>0</v>
      </c>
      <c r="H20" s="136">
        <v>0</v>
      </c>
      <c r="I20" s="127">
        <v>1.03</v>
      </c>
      <c r="J20" s="51">
        <f t="shared" ref="J20:J26" si="4">D20/I20-1</f>
        <v>0</v>
      </c>
      <c r="K20" s="52">
        <v>1.03</v>
      </c>
      <c r="L20" s="154">
        <v>1.03</v>
      </c>
      <c r="M20" s="154">
        <v>1.03</v>
      </c>
      <c r="N20" s="51">
        <f t="shared" ref="N20:N26" si="5">D20/K20-1</f>
        <v>0</v>
      </c>
      <c r="O20" s="27" t="s">
        <v>20</v>
      </c>
      <c r="Q20" s="53"/>
      <c r="S20" s="54"/>
    </row>
    <row r="21" spans="2:19" x14ac:dyDescent="0.25">
      <c r="B21" s="50" t="s">
        <v>38</v>
      </c>
      <c r="C21" s="101" t="s">
        <v>39</v>
      </c>
      <c r="D21" s="116">
        <v>310.8</v>
      </c>
      <c r="E21" s="116">
        <v>310.8</v>
      </c>
      <c r="F21" s="55">
        <f t="shared" si="3"/>
        <v>0</v>
      </c>
      <c r="G21" s="137">
        <v>8277</v>
      </c>
      <c r="H21" s="137">
        <v>2572491.6</v>
      </c>
      <c r="I21" s="128">
        <v>310.8</v>
      </c>
      <c r="J21" s="55">
        <f t="shared" si="4"/>
        <v>0</v>
      </c>
      <c r="K21" s="56">
        <v>148.65</v>
      </c>
      <c r="L21" s="155">
        <v>315</v>
      </c>
      <c r="M21" s="155">
        <v>152.9</v>
      </c>
      <c r="N21" s="55">
        <f t="shared" si="5"/>
        <v>1.0908173562058527</v>
      </c>
      <c r="O21" s="57" t="s">
        <v>20</v>
      </c>
      <c r="P21" s="103"/>
      <c r="Q21" s="58">
        <v>4.25</v>
      </c>
      <c r="R21" s="59">
        <v>46174</v>
      </c>
      <c r="S21" s="60">
        <v>46192</v>
      </c>
    </row>
    <row r="22" spans="2:19" x14ac:dyDescent="0.25">
      <c r="B22" s="50" t="s">
        <v>41</v>
      </c>
      <c r="C22" s="24" t="s">
        <v>245</v>
      </c>
      <c r="D22" s="85">
        <v>3.92</v>
      </c>
      <c r="E22" s="85">
        <v>3.92</v>
      </c>
      <c r="F22" s="51">
        <f t="shared" si="3"/>
        <v>0</v>
      </c>
      <c r="G22" s="136">
        <v>16993</v>
      </c>
      <c r="H22" s="136">
        <v>66612.56</v>
      </c>
      <c r="I22" s="127">
        <v>3.92</v>
      </c>
      <c r="J22" s="51">
        <f t="shared" si="4"/>
        <v>0</v>
      </c>
      <c r="K22" s="52">
        <v>3.95</v>
      </c>
      <c r="L22" s="154">
        <v>4.67</v>
      </c>
      <c r="M22" s="154">
        <v>3.43</v>
      </c>
      <c r="N22" s="51">
        <f>D22/K22-1</f>
        <v>-7.5949367088608E-3</v>
      </c>
      <c r="O22" s="27" t="s">
        <v>20</v>
      </c>
      <c r="Q22" s="53"/>
      <c r="S22" s="54"/>
    </row>
    <row r="23" spans="2:19" x14ac:dyDescent="0.25">
      <c r="B23" s="50" t="s">
        <v>41</v>
      </c>
      <c r="C23" s="101" t="s">
        <v>209</v>
      </c>
      <c r="D23" s="116">
        <v>3.65</v>
      </c>
      <c r="E23" s="116">
        <v>3.6</v>
      </c>
      <c r="F23" s="55">
        <f t="shared" si="3"/>
        <v>1.388888888888884E-2</v>
      </c>
      <c r="G23" s="137">
        <v>1382065</v>
      </c>
      <c r="H23" s="137">
        <v>5044537.25</v>
      </c>
      <c r="I23" s="128">
        <v>3.55</v>
      </c>
      <c r="J23" s="55">
        <f t="shared" si="4"/>
        <v>2.8169014084507005E-2</v>
      </c>
      <c r="K23" s="56">
        <v>4.8899999999999997</v>
      </c>
      <c r="L23" s="155">
        <v>6.5</v>
      </c>
      <c r="M23" s="155">
        <v>3.2</v>
      </c>
      <c r="N23" s="55">
        <f t="shared" si="5"/>
        <v>-0.25357873210633941</v>
      </c>
      <c r="O23" s="57" t="s">
        <v>20</v>
      </c>
      <c r="P23" s="103"/>
      <c r="Q23" s="58"/>
      <c r="R23" s="59"/>
      <c r="S23" s="60"/>
    </row>
    <row r="24" spans="2:19" x14ac:dyDescent="0.25">
      <c r="B24" s="50" t="s">
        <v>42</v>
      </c>
      <c r="C24" s="24" t="s">
        <v>205</v>
      </c>
      <c r="D24" s="85">
        <v>418.75</v>
      </c>
      <c r="E24" s="85">
        <v>418.75</v>
      </c>
      <c r="F24" s="51">
        <f t="shared" si="3"/>
        <v>0</v>
      </c>
      <c r="G24" s="136">
        <v>3882</v>
      </c>
      <c r="H24" s="136">
        <v>1625587.5</v>
      </c>
      <c r="I24" s="127">
        <v>418.75</v>
      </c>
      <c r="J24" s="51">
        <f t="shared" si="4"/>
        <v>0</v>
      </c>
      <c r="K24" s="52">
        <v>418.75</v>
      </c>
      <c r="L24" s="154">
        <v>418.75</v>
      </c>
      <c r="M24" s="154">
        <v>418.75</v>
      </c>
      <c r="N24" s="51">
        <f t="shared" si="5"/>
        <v>0</v>
      </c>
      <c r="O24" s="27" t="s">
        <v>20</v>
      </c>
      <c r="Q24" s="53"/>
      <c r="S24" s="54"/>
    </row>
    <row r="25" spans="2:19" x14ac:dyDescent="0.25">
      <c r="B25" s="50" t="s">
        <v>21</v>
      </c>
      <c r="C25" s="101" t="s">
        <v>43</v>
      </c>
      <c r="D25" s="116">
        <v>70</v>
      </c>
      <c r="E25" s="123">
        <v>70</v>
      </c>
      <c r="F25" s="55">
        <f t="shared" si="3"/>
        <v>0</v>
      </c>
      <c r="G25" s="137">
        <v>13878</v>
      </c>
      <c r="H25" s="137">
        <v>971460</v>
      </c>
      <c r="I25" s="130">
        <v>70</v>
      </c>
      <c r="J25" s="55">
        <f t="shared" si="4"/>
        <v>0</v>
      </c>
      <c r="K25" s="56">
        <v>51.85</v>
      </c>
      <c r="L25" s="155">
        <v>94.85</v>
      </c>
      <c r="M25" s="155">
        <v>51.85</v>
      </c>
      <c r="N25" s="55">
        <f t="shared" si="5"/>
        <v>0.35004821600771452</v>
      </c>
      <c r="O25" s="57" t="s">
        <v>40</v>
      </c>
      <c r="P25" s="103"/>
      <c r="Q25" s="58">
        <v>5.55</v>
      </c>
      <c r="R25" s="59">
        <v>46174</v>
      </c>
      <c r="S25" s="60">
        <v>46192</v>
      </c>
    </row>
    <row r="26" spans="2:19" x14ac:dyDescent="0.25">
      <c r="B26" s="50"/>
      <c r="C26" s="24" t="s">
        <v>44</v>
      </c>
      <c r="D26" s="85">
        <v>8.6999999999999993</v>
      </c>
      <c r="E26" s="85">
        <v>8.6999999999999993</v>
      </c>
      <c r="F26" s="51">
        <f t="shared" si="3"/>
        <v>0</v>
      </c>
      <c r="G26" s="136">
        <v>657471</v>
      </c>
      <c r="H26" s="136">
        <v>5719997.6999999993</v>
      </c>
      <c r="I26" s="127">
        <v>9.75</v>
      </c>
      <c r="J26" s="51">
        <f t="shared" si="4"/>
        <v>-0.10769230769230775</v>
      </c>
      <c r="K26" s="52">
        <v>6.9</v>
      </c>
      <c r="L26" s="154">
        <v>11.85</v>
      </c>
      <c r="M26" s="154">
        <v>6.75</v>
      </c>
      <c r="N26" s="51">
        <f t="shared" si="5"/>
        <v>0.26086956521739113</v>
      </c>
      <c r="O26" s="27" t="s">
        <v>20</v>
      </c>
      <c r="Q26" s="53"/>
      <c r="S26" s="54"/>
    </row>
    <row r="27" spans="2:19" x14ac:dyDescent="0.25">
      <c r="B27" s="50"/>
      <c r="C27" s="101" t="s">
        <v>21</v>
      </c>
      <c r="D27" s="116" t="s">
        <v>234</v>
      </c>
      <c r="E27" s="123" t="s">
        <v>234</v>
      </c>
      <c r="F27" s="55"/>
      <c r="G27" s="137"/>
      <c r="H27" s="137" t="s">
        <v>21</v>
      </c>
      <c r="I27" s="130" t="s">
        <v>234</v>
      </c>
      <c r="J27" s="55"/>
      <c r="K27" s="56" t="s">
        <v>234</v>
      </c>
      <c r="L27" s="155"/>
      <c r="M27" s="155"/>
      <c r="N27" s="55"/>
      <c r="O27" s="57"/>
      <c r="P27" s="103"/>
      <c r="Q27" s="58"/>
      <c r="R27" s="59"/>
      <c r="S27" s="60"/>
    </row>
    <row r="28" spans="2:19" x14ac:dyDescent="0.25">
      <c r="B28" s="45" t="s">
        <v>45</v>
      </c>
      <c r="C28" s="98"/>
      <c r="D28" s="86" t="s">
        <v>234</v>
      </c>
      <c r="E28" s="86" t="s">
        <v>234</v>
      </c>
      <c r="F28" s="47"/>
      <c r="G28" s="138"/>
      <c r="H28" s="138" t="s">
        <v>21</v>
      </c>
      <c r="I28" s="129" t="s">
        <v>234</v>
      </c>
      <c r="J28" s="47"/>
      <c r="K28" s="46" t="s">
        <v>234</v>
      </c>
      <c r="L28" s="143"/>
      <c r="M28" s="143"/>
      <c r="N28" s="47"/>
      <c r="O28" s="99"/>
      <c r="P28" s="99"/>
      <c r="Q28" s="48"/>
      <c r="R28" s="100"/>
      <c r="S28" s="49"/>
    </row>
    <row r="29" spans="2:19" x14ac:dyDescent="0.25">
      <c r="B29" s="50" t="s">
        <v>46</v>
      </c>
      <c r="C29" s="24" t="s">
        <v>47</v>
      </c>
      <c r="D29" s="85">
        <v>0.2</v>
      </c>
      <c r="E29" s="125">
        <v>0.2</v>
      </c>
      <c r="F29" s="51">
        <f>D29/E29-1</f>
        <v>0</v>
      </c>
      <c r="G29" s="136">
        <v>0</v>
      </c>
      <c r="H29" s="136">
        <v>0</v>
      </c>
      <c r="I29" s="131">
        <v>0.2</v>
      </c>
      <c r="J29" s="51">
        <f t="shared" ref="J29:J50" si="6">D29/I29-1</f>
        <v>0</v>
      </c>
      <c r="K29" s="52">
        <v>0.2</v>
      </c>
      <c r="L29" s="154">
        <v>0.2</v>
      </c>
      <c r="M29" s="154">
        <v>0.2</v>
      </c>
      <c r="N29" s="51">
        <f>D29/K29-1</f>
        <v>0</v>
      </c>
      <c r="O29" s="27" t="s">
        <v>20</v>
      </c>
      <c r="Q29" s="53"/>
      <c r="S29" s="54"/>
    </row>
    <row r="30" spans="2:19" x14ac:dyDescent="0.25">
      <c r="B30" s="50" t="s">
        <v>48</v>
      </c>
      <c r="C30" s="101" t="s">
        <v>49</v>
      </c>
      <c r="D30" s="116">
        <v>12.35</v>
      </c>
      <c r="E30" s="116">
        <v>12.35</v>
      </c>
      <c r="F30" s="55">
        <f>D30/E30-1</f>
        <v>0</v>
      </c>
      <c r="G30" s="137">
        <v>573674</v>
      </c>
      <c r="H30" s="137">
        <v>7084873.8999999994</v>
      </c>
      <c r="I30" s="128">
        <v>13.7</v>
      </c>
      <c r="J30" s="55">
        <f t="shared" si="6"/>
        <v>-9.8540145985401395E-2</v>
      </c>
      <c r="K30" s="56">
        <v>13.93</v>
      </c>
      <c r="L30" s="155">
        <v>20.95</v>
      </c>
      <c r="M30" s="155">
        <v>12.35</v>
      </c>
      <c r="N30" s="55">
        <f t="shared" ref="N30:N49" si="7">D30/K30-1</f>
        <v>-0.11342426417803309</v>
      </c>
      <c r="O30" s="57" t="s">
        <v>20</v>
      </c>
      <c r="P30" s="57"/>
      <c r="Q30" s="58"/>
      <c r="R30" s="59"/>
      <c r="S30" s="60"/>
    </row>
    <row r="31" spans="2:19" x14ac:dyDescent="0.25">
      <c r="B31" s="50" t="s">
        <v>21</v>
      </c>
      <c r="C31" s="24" t="s">
        <v>50</v>
      </c>
      <c r="D31" s="85">
        <v>7.1</v>
      </c>
      <c r="E31" s="125">
        <v>7.1</v>
      </c>
      <c r="F31" s="51">
        <f t="shared" ref="F31:F50" si="8">D31/E31-1</f>
        <v>0</v>
      </c>
      <c r="G31" s="136">
        <v>0</v>
      </c>
      <c r="H31" s="136">
        <v>0</v>
      </c>
      <c r="I31" s="131">
        <v>7.1</v>
      </c>
      <c r="J31" s="51">
        <f t="shared" si="6"/>
        <v>0</v>
      </c>
      <c r="K31" s="52">
        <v>7.1</v>
      </c>
      <c r="L31" s="154">
        <v>7.1</v>
      </c>
      <c r="M31" s="154">
        <v>7.1</v>
      </c>
      <c r="N31" s="51">
        <f t="shared" si="7"/>
        <v>0</v>
      </c>
      <c r="O31" s="27" t="s">
        <v>20</v>
      </c>
      <c r="Q31" s="53"/>
      <c r="S31" s="54"/>
    </row>
    <row r="32" spans="2:19" x14ac:dyDescent="0.25">
      <c r="B32" s="50" t="s">
        <v>21</v>
      </c>
      <c r="C32" s="101" t="s">
        <v>51</v>
      </c>
      <c r="D32" s="116">
        <v>365.5</v>
      </c>
      <c r="E32" s="116">
        <v>365.5</v>
      </c>
      <c r="F32" s="55">
        <f t="shared" si="8"/>
        <v>0</v>
      </c>
      <c r="G32" s="137">
        <v>79975</v>
      </c>
      <c r="H32" s="137">
        <v>29230862.5</v>
      </c>
      <c r="I32" s="128">
        <v>365.5</v>
      </c>
      <c r="J32" s="55">
        <f t="shared" si="6"/>
        <v>0</v>
      </c>
      <c r="K32" s="56">
        <v>347.9</v>
      </c>
      <c r="L32" s="155">
        <v>499</v>
      </c>
      <c r="M32" s="155">
        <v>315</v>
      </c>
      <c r="N32" s="55">
        <f t="shared" si="7"/>
        <v>5.058924978442092E-2</v>
      </c>
      <c r="O32" s="57" t="s">
        <v>20</v>
      </c>
      <c r="P32" s="57"/>
      <c r="Q32" s="58">
        <v>2</v>
      </c>
      <c r="R32" s="59">
        <v>46133</v>
      </c>
      <c r="S32" s="60">
        <v>46136</v>
      </c>
    </row>
    <row r="33" spans="2:19" x14ac:dyDescent="0.25">
      <c r="B33" s="50" t="s">
        <v>21</v>
      </c>
      <c r="C33" s="24" t="s">
        <v>53</v>
      </c>
      <c r="D33" s="85">
        <v>9.5</v>
      </c>
      <c r="E33" s="125">
        <v>9.5</v>
      </c>
      <c r="F33" s="51">
        <f t="shared" si="8"/>
        <v>0</v>
      </c>
      <c r="G33" s="136">
        <v>1252147</v>
      </c>
      <c r="H33" s="136">
        <v>11895396.5</v>
      </c>
      <c r="I33" s="131">
        <v>10.45</v>
      </c>
      <c r="J33" s="51">
        <f t="shared" si="6"/>
        <v>-9.0909090909090828E-2</v>
      </c>
      <c r="K33" s="52">
        <v>14</v>
      </c>
      <c r="L33" s="154">
        <v>15.3</v>
      </c>
      <c r="M33" s="154">
        <v>9.5</v>
      </c>
      <c r="N33" s="51">
        <f t="shared" si="7"/>
        <v>-0.3214285714285714</v>
      </c>
      <c r="O33" s="27" t="s">
        <v>20</v>
      </c>
      <c r="Q33" s="53"/>
      <c r="S33" s="54"/>
    </row>
    <row r="34" spans="2:19" x14ac:dyDescent="0.25">
      <c r="B34" s="50" t="s">
        <v>21</v>
      </c>
      <c r="C34" s="101" t="s">
        <v>54</v>
      </c>
      <c r="D34" s="116">
        <v>72.5</v>
      </c>
      <c r="E34" s="116">
        <v>72.5</v>
      </c>
      <c r="F34" s="55">
        <f t="shared" si="8"/>
        <v>0</v>
      </c>
      <c r="G34" s="137">
        <v>2755011</v>
      </c>
      <c r="H34" s="137">
        <v>199738297.5</v>
      </c>
      <c r="I34" s="128">
        <v>72.5</v>
      </c>
      <c r="J34" s="55">
        <f t="shared" si="6"/>
        <v>0</v>
      </c>
      <c r="K34" s="56">
        <v>75.3</v>
      </c>
      <c r="L34" s="155">
        <v>94</v>
      </c>
      <c r="M34" s="155">
        <v>70</v>
      </c>
      <c r="N34" s="55">
        <f t="shared" si="7"/>
        <v>-3.7184594953519223E-2</v>
      </c>
      <c r="O34" s="57" t="s">
        <v>20</v>
      </c>
      <c r="P34" s="57"/>
      <c r="Q34" s="58"/>
      <c r="R34" s="59"/>
      <c r="S34" s="60"/>
    </row>
    <row r="35" spans="2:19" x14ac:dyDescent="0.25">
      <c r="B35" s="50" t="s">
        <v>55</v>
      </c>
      <c r="C35" s="24" t="s">
        <v>56</v>
      </c>
      <c r="D35" s="85">
        <v>3.63</v>
      </c>
      <c r="E35" s="125">
        <v>3.63</v>
      </c>
      <c r="F35" s="51">
        <f t="shared" si="8"/>
        <v>0</v>
      </c>
      <c r="G35" s="136">
        <v>234018</v>
      </c>
      <c r="H35" s="136">
        <v>849485.34</v>
      </c>
      <c r="I35" s="131">
        <v>3.17</v>
      </c>
      <c r="J35" s="51">
        <f t="shared" si="6"/>
        <v>0.14511041009463721</v>
      </c>
      <c r="K35" s="52">
        <v>4.25</v>
      </c>
      <c r="L35" s="154">
        <v>5.64</v>
      </c>
      <c r="M35" s="154">
        <v>3</v>
      </c>
      <c r="N35" s="51">
        <f t="shared" si="7"/>
        <v>-0.14588235294117646</v>
      </c>
      <c r="O35" s="27" t="s">
        <v>20</v>
      </c>
      <c r="Q35" s="53"/>
      <c r="S35" s="54"/>
    </row>
    <row r="36" spans="2:19" x14ac:dyDescent="0.25">
      <c r="B36" s="50" t="s">
        <v>57</v>
      </c>
      <c r="C36" s="101" t="s">
        <v>230</v>
      </c>
      <c r="D36" s="116">
        <v>939</v>
      </c>
      <c r="E36" s="116">
        <v>939</v>
      </c>
      <c r="F36" s="55">
        <f t="shared" si="8"/>
        <v>0</v>
      </c>
      <c r="G36" s="137">
        <v>79307</v>
      </c>
      <c r="H36" s="137">
        <v>74469273</v>
      </c>
      <c r="I36" s="128">
        <v>939</v>
      </c>
      <c r="J36" s="55">
        <f t="shared" si="6"/>
        <v>0</v>
      </c>
      <c r="K36" s="56">
        <v>770.9</v>
      </c>
      <c r="L36" s="155">
        <v>967</v>
      </c>
      <c r="M36" s="155">
        <v>760.6</v>
      </c>
      <c r="N36" s="55">
        <f t="shared" si="7"/>
        <v>0.21805681670774413</v>
      </c>
      <c r="O36" s="57" t="s">
        <v>20</v>
      </c>
      <c r="P36" s="57"/>
      <c r="Q36" s="58">
        <v>28</v>
      </c>
      <c r="R36" s="59">
        <v>46178</v>
      </c>
      <c r="S36" s="59">
        <v>46188</v>
      </c>
    </row>
    <row r="37" spans="2:19" x14ac:dyDescent="0.25">
      <c r="B37" s="50" t="s">
        <v>21</v>
      </c>
      <c r="C37" s="24" t="s">
        <v>58</v>
      </c>
      <c r="D37" s="85">
        <v>56</v>
      </c>
      <c r="E37" s="125">
        <v>56</v>
      </c>
      <c r="F37" s="51">
        <f t="shared" si="8"/>
        <v>0</v>
      </c>
      <c r="G37" s="136">
        <v>423216</v>
      </c>
      <c r="H37" s="136">
        <v>23700096</v>
      </c>
      <c r="I37" s="131">
        <v>56</v>
      </c>
      <c r="J37" s="51">
        <f t="shared" si="6"/>
        <v>0</v>
      </c>
      <c r="K37" s="52">
        <v>59.9</v>
      </c>
      <c r="L37" s="154">
        <v>75.25</v>
      </c>
      <c r="M37" s="154">
        <v>56</v>
      </c>
      <c r="N37" s="51">
        <f t="shared" si="7"/>
        <v>-6.5108514190317157E-2</v>
      </c>
      <c r="O37" s="27" t="s">
        <v>20</v>
      </c>
      <c r="Q37" s="53"/>
      <c r="S37" s="54"/>
    </row>
    <row r="38" spans="2:19" x14ac:dyDescent="0.25">
      <c r="B38" s="50" t="s">
        <v>21</v>
      </c>
      <c r="C38" s="101" t="s">
        <v>59</v>
      </c>
      <c r="D38" s="116">
        <v>3125</v>
      </c>
      <c r="E38" s="116">
        <v>3125</v>
      </c>
      <c r="F38" s="55">
        <f t="shared" si="8"/>
        <v>0</v>
      </c>
      <c r="G38" s="137">
        <v>1851</v>
      </c>
      <c r="H38" s="137">
        <v>5784375</v>
      </c>
      <c r="I38" s="128">
        <v>3125</v>
      </c>
      <c r="J38" s="55">
        <f t="shared" si="6"/>
        <v>0</v>
      </c>
      <c r="K38" s="56">
        <v>1958</v>
      </c>
      <c r="L38" s="155">
        <v>3395</v>
      </c>
      <c r="M38" s="155">
        <v>1958</v>
      </c>
      <c r="N38" s="55">
        <f t="shared" si="7"/>
        <v>0.59601634320735442</v>
      </c>
      <c r="O38" s="57" t="s">
        <v>20</v>
      </c>
      <c r="P38" s="57"/>
      <c r="Q38" s="58"/>
      <c r="R38" s="59"/>
      <c r="S38" s="60"/>
    </row>
    <row r="39" spans="2:19" x14ac:dyDescent="0.25">
      <c r="B39" s="50" t="s">
        <v>21</v>
      </c>
      <c r="C39" s="24" t="s">
        <v>60</v>
      </c>
      <c r="D39" s="85">
        <v>70</v>
      </c>
      <c r="E39" s="125">
        <v>69</v>
      </c>
      <c r="F39" s="51">
        <f t="shared" si="8"/>
        <v>1.449275362318847E-2</v>
      </c>
      <c r="G39" s="136">
        <v>2700377</v>
      </c>
      <c r="H39" s="136">
        <v>189026390</v>
      </c>
      <c r="I39" s="131">
        <v>64.650000000000006</v>
      </c>
      <c r="J39" s="51">
        <f t="shared" si="6"/>
        <v>8.2753286929621028E-2</v>
      </c>
      <c r="K39" s="52">
        <v>60</v>
      </c>
      <c r="L39" s="154">
        <v>95.3</v>
      </c>
      <c r="M39" s="154">
        <v>60</v>
      </c>
      <c r="N39" s="51">
        <f t="shared" si="7"/>
        <v>0.16666666666666674</v>
      </c>
      <c r="O39" s="27" t="s">
        <v>20</v>
      </c>
      <c r="Q39" s="53"/>
      <c r="S39" s="54"/>
    </row>
    <row r="40" spans="2:19" x14ac:dyDescent="0.25">
      <c r="B40" s="50" t="s">
        <v>21</v>
      </c>
      <c r="C40" s="101" t="s">
        <v>61</v>
      </c>
      <c r="D40" s="116">
        <v>14</v>
      </c>
      <c r="E40" s="116">
        <v>14</v>
      </c>
      <c r="F40" s="55">
        <f t="shared" si="8"/>
        <v>0</v>
      </c>
      <c r="G40" s="137">
        <v>8847270</v>
      </c>
      <c r="H40" s="137">
        <v>123861780</v>
      </c>
      <c r="I40" s="128">
        <v>15.85</v>
      </c>
      <c r="J40" s="55">
        <f t="shared" si="6"/>
        <v>-0.11671924290220814</v>
      </c>
      <c r="K40" s="56">
        <v>21.9</v>
      </c>
      <c r="L40" s="155">
        <v>25.25</v>
      </c>
      <c r="M40" s="155">
        <v>14</v>
      </c>
      <c r="N40" s="55">
        <f t="shared" si="7"/>
        <v>-0.36073059360730586</v>
      </c>
      <c r="O40" s="57" t="s">
        <v>40</v>
      </c>
      <c r="P40" s="57"/>
      <c r="Q40" s="58"/>
      <c r="R40" s="59"/>
      <c r="S40" s="60"/>
    </row>
    <row r="41" spans="2:19" x14ac:dyDescent="0.25">
      <c r="B41" s="50" t="s">
        <v>21</v>
      </c>
      <c r="C41" s="24" t="s">
        <v>62</v>
      </c>
      <c r="D41" s="85">
        <v>0.36</v>
      </c>
      <c r="E41" s="125">
        <v>0.36</v>
      </c>
      <c r="F41" s="51">
        <f t="shared" si="8"/>
        <v>0</v>
      </c>
      <c r="G41" s="136">
        <v>0</v>
      </c>
      <c r="H41" s="136">
        <v>0</v>
      </c>
      <c r="I41" s="131">
        <v>0.36</v>
      </c>
      <c r="J41" s="51">
        <f t="shared" si="6"/>
        <v>0</v>
      </c>
      <c r="K41" s="52">
        <v>0.36</v>
      </c>
      <c r="L41" s="154">
        <v>0.36</v>
      </c>
      <c r="M41" s="154">
        <v>0.36</v>
      </c>
      <c r="N41" s="51">
        <f t="shared" si="7"/>
        <v>0</v>
      </c>
      <c r="O41" s="27" t="s">
        <v>20</v>
      </c>
      <c r="Q41" s="53"/>
      <c r="S41" s="54"/>
    </row>
    <row r="42" spans="2:19" x14ac:dyDescent="0.25">
      <c r="B42" s="50" t="s">
        <v>21</v>
      </c>
      <c r="C42" s="101" t="s">
        <v>226</v>
      </c>
      <c r="D42" s="116">
        <v>197.6</v>
      </c>
      <c r="E42" s="116">
        <v>197.6</v>
      </c>
      <c r="F42" s="55">
        <f t="shared" si="8"/>
        <v>0</v>
      </c>
      <c r="G42" s="137">
        <v>414674</v>
      </c>
      <c r="H42" s="137">
        <v>81939582.399999991</v>
      </c>
      <c r="I42" s="128">
        <v>219.5</v>
      </c>
      <c r="J42" s="55">
        <f t="shared" si="6"/>
        <v>-9.9772209567198233E-2</v>
      </c>
      <c r="K42" s="56">
        <v>107.5</v>
      </c>
      <c r="L42" s="155">
        <v>222</v>
      </c>
      <c r="M42" s="155">
        <v>2.069</v>
      </c>
      <c r="N42" s="55">
        <f>D42/K42-1</f>
        <v>0.83813953488372084</v>
      </c>
      <c r="O42" s="57" t="s">
        <v>20</v>
      </c>
      <c r="P42" s="57"/>
      <c r="Q42" s="58">
        <v>6</v>
      </c>
      <c r="R42" s="59">
        <v>46114</v>
      </c>
      <c r="S42" s="59">
        <v>46140</v>
      </c>
    </row>
    <row r="43" spans="2:19" x14ac:dyDescent="0.25">
      <c r="B43" s="50" t="s">
        <v>21</v>
      </c>
      <c r="C43" s="24" t="s">
        <v>63</v>
      </c>
      <c r="D43" s="85">
        <v>79.400000000000006</v>
      </c>
      <c r="E43" s="125">
        <v>79.400000000000006</v>
      </c>
      <c r="F43" s="51">
        <f t="shared" si="8"/>
        <v>0</v>
      </c>
      <c r="G43" s="136">
        <v>3376</v>
      </c>
      <c r="H43" s="136">
        <v>268054.40000000002</v>
      </c>
      <c r="I43" s="131">
        <v>79.400000000000006</v>
      </c>
      <c r="J43" s="51">
        <f t="shared" si="6"/>
        <v>0</v>
      </c>
      <c r="K43" s="52">
        <v>84.3</v>
      </c>
      <c r="L43" s="154">
        <v>84.3</v>
      </c>
      <c r="M43" s="154">
        <v>79.400000000000006</v>
      </c>
      <c r="N43" s="51">
        <f>D43/K43-1</f>
        <v>-5.8125741399762676E-2</v>
      </c>
      <c r="O43" s="27" t="s">
        <v>40</v>
      </c>
      <c r="Q43" s="53"/>
      <c r="S43" s="54"/>
    </row>
    <row r="44" spans="2:19" x14ac:dyDescent="0.25">
      <c r="B44" s="50"/>
      <c r="C44" s="101" t="s">
        <v>238</v>
      </c>
      <c r="D44" s="116">
        <v>7</v>
      </c>
      <c r="E44" s="116">
        <v>6.9</v>
      </c>
      <c r="F44" s="55">
        <f t="shared" si="8"/>
        <v>1.4492753623188248E-2</v>
      </c>
      <c r="G44" s="137">
        <v>1194023</v>
      </c>
      <c r="H44" s="137">
        <v>8358161</v>
      </c>
      <c r="I44" s="128">
        <v>8.75</v>
      </c>
      <c r="J44" s="55">
        <f t="shared" si="6"/>
        <v>-0.19999999999999996</v>
      </c>
      <c r="K44" s="56">
        <v>3.21</v>
      </c>
      <c r="L44" s="155">
        <v>9.1999999999999993</v>
      </c>
      <c r="M44" s="155">
        <v>3.27</v>
      </c>
      <c r="N44" s="55">
        <f t="shared" si="7"/>
        <v>1.180685358255452</v>
      </c>
      <c r="O44" s="57" t="s">
        <v>20</v>
      </c>
      <c r="P44" s="57"/>
      <c r="Q44" s="58"/>
      <c r="R44" s="59"/>
      <c r="S44" s="60"/>
    </row>
    <row r="45" spans="2:19" x14ac:dyDescent="0.25">
      <c r="B45" s="50" t="s">
        <v>65</v>
      </c>
      <c r="C45" s="24" t="s">
        <v>64</v>
      </c>
      <c r="D45" s="85">
        <v>23.75</v>
      </c>
      <c r="E45" s="125">
        <v>23.75</v>
      </c>
      <c r="F45" s="51">
        <f t="shared" si="8"/>
        <v>0</v>
      </c>
      <c r="G45" s="136">
        <v>823</v>
      </c>
      <c r="H45" s="136">
        <v>19546.25</v>
      </c>
      <c r="I45" s="131">
        <v>23.75</v>
      </c>
      <c r="J45" s="51">
        <f t="shared" si="6"/>
        <v>0</v>
      </c>
      <c r="K45" s="52">
        <v>6.9</v>
      </c>
      <c r="L45" s="154">
        <v>23.75</v>
      </c>
      <c r="M45" s="154">
        <v>6.9</v>
      </c>
      <c r="N45" s="51">
        <f t="shared" si="7"/>
        <v>2.4420289855072461</v>
      </c>
      <c r="O45" s="27" t="s">
        <v>20</v>
      </c>
      <c r="Q45" s="53"/>
      <c r="S45" s="54"/>
    </row>
    <row r="46" spans="2:19" x14ac:dyDescent="0.25">
      <c r="B46" s="50" t="s">
        <v>21</v>
      </c>
      <c r="C46" s="101" t="s">
        <v>66</v>
      </c>
      <c r="D46" s="116">
        <v>562.79999999999995</v>
      </c>
      <c r="E46" s="116">
        <v>562.79999999999995</v>
      </c>
      <c r="F46" s="55">
        <f t="shared" si="8"/>
        <v>0</v>
      </c>
      <c r="G46" s="137">
        <v>195546</v>
      </c>
      <c r="H46" s="137">
        <v>110053288.8</v>
      </c>
      <c r="I46" s="128">
        <v>562.79999999999995</v>
      </c>
      <c r="J46" s="55">
        <f t="shared" si="6"/>
        <v>0</v>
      </c>
      <c r="K46" s="56">
        <v>370</v>
      </c>
      <c r="L46" s="155">
        <v>598</v>
      </c>
      <c r="M46" s="155">
        <v>370</v>
      </c>
      <c r="N46" s="55">
        <f>D46/K46-1</f>
        <v>0.52108108108108087</v>
      </c>
      <c r="O46" s="57" t="s">
        <v>20</v>
      </c>
      <c r="P46" s="57"/>
      <c r="Q46" s="58"/>
      <c r="R46" s="59"/>
      <c r="S46" s="60"/>
    </row>
    <row r="47" spans="2:19" x14ac:dyDescent="0.25">
      <c r="B47" s="50" t="s">
        <v>21</v>
      </c>
      <c r="C47" s="24" t="s">
        <v>67</v>
      </c>
      <c r="D47" s="85">
        <v>40.700000000000003</v>
      </c>
      <c r="E47" s="125">
        <v>40.700000000000003</v>
      </c>
      <c r="F47" s="51">
        <f t="shared" si="8"/>
        <v>0</v>
      </c>
      <c r="G47" s="136">
        <v>100600</v>
      </c>
      <c r="H47" s="136">
        <v>4094420.0000000005</v>
      </c>
      <c r="I47" s="131">
        <v>40.700000000000003</v>
      </c>
      <c r="J47" s="51">
        <f t="shared" si="6"/>
        <v>0</v>
      </c>
      <c r="K47" s="52">
        <v>40.5</v>
      </c>
      <c r="L47" s="154">
        <v>40.700000000000003</v>
      </c>
      <c r="M47" s="154">
        <v>36.5</v>
      </c>
      <c r="N47" s="51">
        <f t="shared" si="7"/>
        <v>4.9382716049384268E-3</v>
      </c>
      <c r="O47" s="27" t="s">
        <v>68</v>
      </c>
      <c r="Q47" s="53"/>
      <c r="S47" s="54"/>
    </row>
    <row r="48" spans="2:19" x14ac:dyDescent="0.25">
      <c r="B48" s="50" t="s">
        <v>70</v>
      </c>
      <c r="C48" s="101" t="s">
        <v>69</v>
      </c>
      <c r="D48" s="116">
        <v>189</v>
      </c>
      <c r="E48" s="116">
        <v>189</v>
      </c>
      <c r="F48" s="55">
        <f t="shared" si="8"/>
        <v>0</v>
      </c>
      <c r="G48" s="137">
        <v>22964</v>
      </c>
      <c r="H48" s="137">
        <v>4340196</v>
      </c>
      <c r="I48" s="128">
        <v>189</v>
      </c>
      <c r="J48" s="55">
        <f t="shared" si="6"/>
        <v>0</v>
      </c>
      <c r="K48" s="56">
        <v>92</v>
      </c>
      <c r="L48" s="155">
        <v>210</v>
      </c>
      <c r="M48" s="155">
        <v>92</v>
      </c>
      <c r="N48" s="55">
        <f t="shared" si="7"/>
        <v>1.0543478260869565</v>
      </c>
      <c r="O48" s="57" t="s">
        <v>31</v>
      </c>
      <c r="P48" s="57" t="s">
        <v>264</v>
      </c>
      <c r="Q48" s="58">
        <v>3</v>
      </c>
      <c r="R48" s="59">
        <v>46062</v>
      </c>
      <c r="S48" s="60" t="s">
        <v>263</v>
      </c>
    </row>
    <row r="49" spans="1:22" x14ac:dyDescent="0.25">
      <c r="B49" s="50" t="s">
        <v>21</v>
      </c>
      <c r="C49" s="24" t="s">
        <v>71</v>
      </c>
      <c r="D49" s="85">
        <v>90</v>
      </c>
      <c r="E49" s="125">
        <v>90</v>
      </c>
      <c r="F49" s="51">
        <f>D49/E49-1</f>
        <v>0</v>
      </c>
      <c r="G49" s="136">
        <v>3858195</v>
      </c>
      <c r="H49" s="136">
        <v>347237550</v>
      </c>
      <c r="I49" s="131">
        <v>94.95</v>
      </c>
      <c r="J49" s="51">
        <f t="shared" si="6"/>
        <v>-5.2132701421800931E-2</v>
      </c>
      <c r="K49" s="52">
        <v>41.35</v>
      </c>
      <c r="L49" s="154">
        <v>109</v>
      </c>
      <c r="M49" s="154">
        <v>44.35</v>
      </c>
      <c r="N49" s="51">
        <f t="shared" si="7"/>
        <v>1.1765417170495769</v>
      </c>
      <c r="O49" s="27" t="s">
        <v>72</v>
      </c>
      <c r="Q49" s="53"/>
      <c r="S49" s="54"/>
    </row>
    <row r="50" spans="1:22" x14ac:dyDescent="0.25">
      <c r="B50" s="50"/>
      <c r="C50" s="101" t="s">
        <v>73</v>
      </c>
      <c r="D50" s="116">
        <v>126</v>
      </c>
      <c r="E50" s="116">
        <v>126</v>
      </c>
      <c r="F50" s="55">
        <f t="shared" si="8"/>
        <v>0</v>
      </c>
      <c r="G50" s="137">
        <v>474249</v>
      </c>
      <c r="H50" s="137">
        <v>59755374</v>
      </c>
      <c r="I50" s="128">
        <v>126</v>
      </c>
      <c r="J50" s="55">
        <f t="shared" si="6"/>
        <v>0</v>
      </c>
      <c r="K50" s="56">
        <v>68.75</v>
      </c>
      <c r="L50" s="155">
        <v>172</v>
      </c>
      <c r="M50" s="155">
        <v>72</v>
      </c>
      <c r="N50" s="55">
        <f>D50/K50-1</f>
        <v>0.83272727272727276</v>
      </c>
      <c r="O50" s="57" t="s">
        <v>20</v>
      </c>
      <c r="P50" s="57"/>
      <c r="Q50" s="58">
        <v>3.25</v>
      </c>
      <c r="R50" s="59">
        <v>46129</v>
      </c>
      <c r="S50" s="60">
        <v>46147</v>
      </c>
    </row>
    <row r="51" spans="1:22" x14ac:dyDescent="0.25">
      <c r="B51" s="50"/>
      <c r="D51" s="85"/>
      <c r="E51" s="125"/>
      <c r="F51" s="51"/>
      <c r="G51" s="136"/>
      <c r="H51" s="136" t="s">
        <v>21</v>
      </c>
      <c r="I51" s="131"/>
      <c r="J51" s="51"/>
      <c r="K51" s="64"/>
      <c r="L51" s="156">
        <v>0</v>
      </c>
      <c r="M51" s="154">
        <v>0</v>
      </c>
      <c r="N51" s="51"/>
      <c r="Q51" s="53"/>
      <c r="S51" s="54"/>
    </row>
    <row r="52" spans="1:22" x14ac:dyDescent="0.25">
      <c r="A52" s="65"/>
      <c r="B52" s="66" t="s">
        <v>74</v>
      </c>
      <c r="C52" s="61"/>
      <c r="D52" s="86" t="s">
        <v>234</v>
      </c>
      <c r="E52" s="86" t="s">
        <v>234</v>
      </c>
      <c r="F52" s="61"/>
      <c r="G52" s="139"/>
      <c r="H52" s="139" t="s">
        <v>21</v>
      </c>
      <c r="I52" s="129" t="s">
        <v>234</v>
      </c>
      <c r="J52" s="61"/>
      <c r="K52" s="46" t="s">
        <v>234</v>
      </c>
      <c r="L52" s="143">
        <v>0</v>
      </c>
      <c r="M52" s="143">
        <v>0</v>
      </c>
      <c r="N52" s="61"/>
      <c r="O52" s="61"/>
      <c r="P52" s="61"/>
      <c r="Q52" s="61"/>
      <c r="R52" s="61"/>
      <c r="S52" s="67"/>
      <c r="T52" s="65"/>
      <c r="U52" s="65"/>
      <c r="V52" s="65"/>
    </row>
    <row r="53" spans="1:22" x14ac:dyDescent="0.25">
      <c r="A53" s="65"/>
      <c r="B53" s="68" t="s">
        <v>75</v>
      </c>
      <c r="C53" s="24" t="s">
        <v>232</v>
      </c>
      <c r="D53" s="85">
        <v>22.6</v>
      </c>
      <c r="E53" s="125">
        <v>22</v>
      </c>
      <c r="F53" s="51">
        <f>D53/E53-1</f>
        <v>2.7272727272727337E-2</v>
      </c>
      <c r="G53" s="136">
        <v>15329875</v>
      </c>
      <c r="H53" s="136">
        <v>346455175</v>
      </c>
      <c r="I53" s="131">
        <v>22.9</v>
      </c>
      <c r="J53" s="51">
        <f>D53/I53-1</f>
        <v>-1.3100436681222627E-2</v>
      </c>
      <c r="K53" s="52">
        <v>21</v>
      </c>
      <c r="L53" s="154">
        <v>32.85</v>
      </c>
      <c r="M53" s="154">
        <v>21</v>
      </c>
      <c r="N53" s="51">
        <f>D53/K53-1</f>
        <v>7.6190476190476364E-2</v>
      </c>
      <c r="O53" s="27" t="s">
        <v>20</v>
      </c>
      <c r="Q53" s="53"/>
      <c r="S53" s="54"/>
      <c r="T53" s="65"/>
      <c r="U53" s="65"/>
      <c r="V53" s="65"/>
    </row>
    <row r="54" spans="1:22" x14ac:dyDescent="0.25">
      <c r="A54" s="65"/>
      <c r="B54" s="68" t="s">
        <v>21</v>
      </c>
      <c r="C54" s="101" t="s">
        <v>76</v>
      </c>
      <c r="D54" s="116">
        <v>95.2</v>
      </c>
      <c r="E54" s="116">
        <v>95.2</v>
      </c>
      <c r="F54" s="55">
        <f t="shared" ref="F54:F79" si="9">D54/E54-1</f>
        <v>0</v>
      </c>
      <c r="G54" s="137">
        <v>44567</v>
      </c>
      <c r="H54" s="137">
        <v>4242778.4000000004</v>
      </c>
      <c r="I54" s="128">
        <v>95.2</v>
      </c>
      <c r="J54" s="55">
        <f t="shared" ref="J54:J79" si="10">D54/I54-1</f>
        <v>0</v>
      </c>
      <c r="K54" s="56">
        <v>39.72</v>
      </c>
      <c r="L54" s="155">
        <v>97.4</v>
      </c>
      <c r="M54" s="155">
        <v>41.9</v>
      </c>
      <c r="N54" s="55">
        <f t="shared" ref="N54:N79" si="11">D54/K54-1</f>
        <v>1.3967774420946628</v>
      </c>
      <c r="O54" s="57" t="s">
        <v>20</v>
      </c>
      <c r="P54" s="57"/>
      <c r="Q54" s="58" t="s">
        <v>267</v>
      </c>
      <c r="R54" s="59">
        <v>46188</v>
      </c>
      <c r="S54" s="60">
        <v>46203</v>
      </c>
      <c r="T54" s="65"/>
      <c r="U54" s="65"/>
      <c r="V54" s="65"/>
    </row>
    <row r="55" spans="1:22" x14ac:dyDescent="0.25">
      <c r="A55" s="65"/>
      <c r="B55" s="68" t="s">
        <v>21</v>
      </c>
      <c r="C55" s="24" t="s">
        <v>77</v>
      </c>
      <c r="D55" s="85">
        <v>9.8000000000000007</v>
      </c>
      <c r="E55" s="125">
        <v>9.0500000000000007</v>
      </c>
      <c r="F55" s="51">
        <f t="shared" si="9"/>
        <v>8.287292817679548E-2</v>
      </c>
      <c r="G55" s="136">
        <v>18930666</v>
      </c>
      <c r="H55" s="136">
        <v>185520526.80000001</v>
      </c>
      <c r="I55" s="131">
        <v>9.6</v>
      </c>
      <c r="J55" s="51">
        <f t="shared" si="10"/>
        <v>2.0833333333333481E-2</v>
      </c>
      <c r="K55" s="52">
        <v>12.05</v>
      </c>
      <c r="L55" s="154">
        <v>13.9</v>
      </c>
      <c r="M55" s="154">
        <v>9.0500000000000007</v>
      </c>
      <c r="N55" s="51">
        <f t="shared" si="11"/>
        <v>-0.18672199170124482</v>
      </c>
      <c r="O55" s="27" t="s">
        <v>20</v>
      </c>
      <c r="Q55" s="53">
        <v>0.35</v>
      </c>
      <c r="R55" s="29">
        <v>46189</v>
      </c>
      <c r="S55" s="54">
        <v>46203</v>
      </c>
      <c r="T55" s="65"/>
      <c r="U55" s="65"/>
      <c r="V55" s="65"/>
    </row>
    <row r="56" spans="1:22" x14ac:dyDescent="0.25">
      <c r="A56" s="65"/>
      <c r="B56" s="68" t="s">
        <v>21</v>
      </c>
      <c r="C56" s="101" t="s">
        <v>78</v>
      </c>
      <c r="D56" s="116">
        <v>18</v>
      </c>
      <c r="E56" s="116">
        <v>18.399999999999999</v>
      </c>
      <c r="F56" s="55">
        <f t="shared" si="9"/>
        <v>-2.1739130434782483E-2</v>
      </c>
      <c r="G56" s="137">
        <v>14729060</v>
      </c>
      <c r="H56" s="137">
        <v>265123080</v>
      </c>
      <c r="I56" s="128">
        <v>18.350000000000001</v>
      </c>
      <c r="J56" s="55">
        <f t="shared" si="10"/>
        <v>-1.9073569482288888E-2</v>
      </c>
      <c r="K56" s="56">
        <v>19</v>
      </c>
      <c r="L56" s="155">
        <v>23.75</v>
      </c>
      <c r="M56" s="155">
        <v>17.899999999999999</v>
      </c>
      <c r="N56" s="55">
        <f t="shared" si="11"/>
        <v>-5.2631578947368474E-2</v>
      </c>
      <c r="O56" s="57" t="s">
        <v>20</v>
      </c>
      <c r="P56" s="57"/>
      <c r="Q56" s="58"/>
      <c r="R56" s="59"/>
      <c r="S56" s="60"/>
      <c r="T56" s="65"/>
      <c r="U56" s="65"/>
      <c r="V56" s="65"/>
    </row>
    <row r="57" spans="1:22" x14ac:dyDescent="0.25">
      <c r="A57" s="65"/>
      <c r="B57" s="68" t="s">
        <v>21</v>
      </c>
      <c r="C57" s="24" t="s">
        <v>246</v>
      </c>
      <c r="D57" s="85">
        <v>55</v>
      </c>
      <c r="E57" s="125">
        <v>52.5</v>
      </c>
      <c r="F57" s="51">
        <f t="shared" si="9"/>
        <v>4.7619047619047672E-2</v>
      </c>
      <c r="G57" s="136">
        <v>4862568</v>
      </c>
      <c r="H57" s="136">
        <v>267441240</v>
      </c>
      <c r="I57" s="131">
        <v>59</v>
      </c>
      <c r="J57" s="51">
        <f t="shared" si="10"/>
        <v>-6.7796610169491567E-2</v>
      </c>
      <c r="K57" s="52">
        <v>47.9</v>
      </c>
      <c r="L57" s="154">
        <v>79</v>
      </c>
      <c r="M57" s="154">
        <v>41.05</v>
      </c>
      <c r="N57" s="51">
        <f t="shared" si="11"/>
        <v>0.14822546972860118</v>
      </c>
      <c r="O57" s="27" t="s">
        <v>20</v>
      </c>
      <c r="Q57" s="53"/>
      <c r="S57" s="54"/>
      <c r="T57" s="65"/>
      <c r="U57" s="65"/>
      <c r="V57" s="65"/>
    </row>
    <row r="58" spans="1:22" x14ac:dyDescent="0.25">
      <c r="A58" s="65"/>
      <c r="B58" s="68" t="s">
        <v>21</v>
      </c>
      <c r="C58" s="101" t="s">
        <v>208</v>
      </c>
      <c r="D58" s="116">
        <v>120.95</v>
      </c>
      <c r="E58" s="116">
        <v>120.5</v>
      </c>
      <c r="F58" s="55">
        <f t="shared" si="9"/>
        <v>3.734439834024883E-3</v>
      </c>
      <c r="G58" s="137">
        <v>26145902</v>
      </c>
      <c r="H58" s="137">
        <v>3162346846.9000001</v>
      </c>
      <c r="I58" s="128">
        <v>127</v>
      </c>
      <c r="J58" s="55">
        <f t="shared" si="10"/>
        <v>-4.7637795275590533E-2</v>
      </c>
      <c r="K58" s="56">
        <v>78.94</v>
      </c>
      <c r="L58" s="155">
        <v>153</v>
      </c>
      <c r="M58" s="155">
        <v>90.7</v>
      </c>
      <c r="N58" s="55">
        <f t="shared" si="11"/>
        <v>0.53217633645806961</v>
      </c>
      <c r="O58" s="57" t="s">
        <v>20</v>
      </c>
      <c r="P58" s="57"/>
      <c r="Q58" s="58">
        <v>11.76</v>
      </c>
      <c r="R58" s="59">
        <v>46126</v>
      </c>
      <c r="S58" s="60">
        <v>46140</v>
      </c>
      <c r="T58" s="65"/>
      <c r="U58" s="65"/>
      <c r="V58" s="65"/>
    </row>
    <row r="59" spans="1:22" x14ac:dyDescent="0.25">
      <c r="A59" s="65"/>
      <c r="B59" s="68"/>
      <c r="C59" s="24" t="s">
        <v>79</v>
      </c>
      <c r="D59" s="85">
        <v>8</v>
      </c>
      <c r="E59" s="125">
        <v>8.15</v>
      </c>
      <c r="F59" s="51">
        <f t="shared" si="9"/>
        <v>-1.8404907975460127E-2</v>
      </c>
      <c r="G59" s="136">
        <v>15132164</v>
      </c>
      <c r="H59" s="136">
        <v>121057312</v>
      </c>
      <c r="I59" s="131">
        <v>8.1999999999999993</v>
      </c>
      <c r="J59" s="51">
        <f t="shared" si="10"/>
        <v>-2.4390243902438935E-2</v>
      </c>
      <c r="K59" s="52">
        <v>4.4400000000000004</v>
      </c>
      <c r="L59" s="154">
        <v>14.03</v>
      </c>
      <c r="M59" s="154">
        <v>4.55</v>
      </c>
      <c r="N59" s="51">
        <f t="shared" si="11"/>
        <v>0.80180180180180161</v>
      </c>
      <c r="O59" s="27" t="s">
        <v>20</v>
      </c>
      <c r="Q59" s="53">
        <v>0.11</v>
      </c>
      <c r="R59" s="102">
        <v>46176</v>
      </c>
      <c r="S59" s="54" t="s">
        <v>269</v>
      </c>
      <c r="T59" s="65"/>
      <c r="U59" s="65"/>
      <c r="V59" s="65"/>
    </row>
    <row r="60" spans="1:22" x14ac:dyDescent="0.25">
      <c r="A60" s="65"/>
      <c r="B60" s="68" t="s">
        <v>21</v>
      </c>
      <c r="C60" s="101" t="s">
        <v>80</v>
      </c>
      <c r="D60" s="116">
        <v>163</v>
      </c>
      <c r="E60" s="116">
        <v>163</v>
      </c>
      <c r="F60" s="55">
        <f t="shared" si="9"/>
        <v>0</v>
      </c>
      <c r="G60" s="137">
        <v>2538372</v>
      </c>
      <c r="H60" s="137">
        <v>413754636</v>
      </c>
      <c r="I60" s="128">
        <v>163</v>
      </c>
      <c r="J60" s="55">
        <f t="shared" si="10"/>
        <v>0</v>
      </c>
      <c r="K60" s="56">
        <v>96</v>
      </c>
      <c r="L60" s="155">
        <v>188.55</v>
      </c>
      <c r="M60" s="155">
        <v>100</v>
      </c>
      <c r="N60" s="55">
        <f t="shared" si="11"/>
        <v>0.69791666666666674</v>
      </c>
      <c r="O60" s="57" t="s">
        <v>20</v>
      </c>
      <c r="P60" s="57"/>
      <c r="Q60" s="58">
        <v>4</v>
      </c>
      <c r="R60" s="59">
        <v>46147</v>
      </c>
      <c r="S60" s="60">
        <v>46168</v>
      </c>
      <c r="T60" s="65"/>
      <c r="U60" s="65"/>
      <c r="V60" s="65"/>
    </row>
    <row r="61" spans="1:22" x14ac:dyDescent="0.25">
      <c r="A61" s="65"/>
      <c r="B61" s="68" t="s">
        <v>21</v>
      </c>
      <c r="C61" s="24" t="s">
        <v>81</v>
      </c>
      <c r="D61" s="85">
        <v>5</v>
      </c>
      <c r="E61" s="125">
        <v>4.75</v>
      </c>
      <c r="F61" s="51">
        <f t="shared" si="9"/>
        <v>5.2631578947368363E-2</v>
      </c>
      <c r="G61" s="136">
        <v>1534005</v>
      </c>
      <c r="H61" s="136">
        <v>7670025</v>
      </c>
      <c r="I61" s="131">
        <v>4.75</v>
      </c>
      <c r="J61" s="51">
        <f t="shared" si="10"/>
        <v>5.2631578947368363E-2</v>
      </c>
      <c r="K61" s="52">
        <v>3.71</v>
      </c>
      <c r="L61" s="154">
        <v>8</v>
      </c>
      <c r="M61" s="154">
        <v>3.71</v>
      </c>
      <c r="N61" s="51">
        <f t="shared" si="11"/>
        <v>0.34770889487870615</v>
      </c>
      <c r="O61" s="27" t="s">
        <v>20</v>
      </c>
      <c r="Q61" s="53">
        <v>0.2</v>
      </c>
      <c r="R61" s="29">
        <v>46162</v>
      </c>
      <c r="S61" s="54">
        <v>46184</v>
      </c>
      <c r="T61" s="65"/>
      <c r="U61" s="65"/>
      <c r="V61" s="65"/>
    </row>
    <row r="62" spans="1:22" x14ac:dyDescent="0.25">
      <c r="A62" s="65"/>
      <c r="B62" s="68" t="s">
        <v>21</v>
      </c>
      <c r="C62" s="101" t="s">
        <v>82</v>
      </c>
      <c r="D62" s="116">
        <v>7.75</v>
      </c>
      <c r="E62" s="116">
        <v>7.45</v>
      </c>
      <c r="F62" s="55">
        <f t="shared" si="9"/>
        <v>4.0268456375838868E-2</v>
      </c>
      <c r="G62" s="137">
        <v>18803383</v>
      </c>
      <c r="H62" s="137">
        <v>145726218.25</v>
      </c>
      <c r="I62" s="128">
        <v>7.75</v>
      </c>
      <c r="J62" s="55">
        <f t="shared" si="10"/>
        <v>0</v>
      </c>
      <c r="K62" s="56">
        <v>7.05</v>
      </c>
      <c r="L62" s="155">
        <v>8.9499999999999993</v>
      </c>
      <c r="M62" s="155">
        <v>7</v>
      </c>
      <c r="N62" s="55">
        <f t="shared" si="11"/>
        <v>9.9290780141843893E-2</v>
      </c>
      <c r="O62" s="57" t="s">
        <v>20</v>
      </c>
      <c r="P62" s="57"/>
      <c r="Q62" s="58"/>
      <c r="R62" s="59"/>
      <c r="S62" s="60"/>
      <c r="T62" s="65"/>
      <c r="U62" s="65"/>
      <c r="V62" s="65"/>
    </row>
    <row r="63" spans="1:22" x14ac:dyDescent="0.25">
      <c r="A63" s="65"/>
      <c r="B63" s="68" t="s">
        <v>21</v>
      </c>
      <c r="C63" s="24" t="s">
        <v>83</v>
      </c>
      <c r="D63" s="85">
        <v>41</v>
      </c>
      <c r="E63" s="125">
        <v>37.9</v>
      </c>
      <c r="F63" s="51">
        <f t="shared" si="9"/>
        <v>8.1794195250659563E-2</v>
      </c>
      <c r="G63" s="136">
        <v>27848906</v>
      </c>
      <c r="H63" s="136">
        <v>1141805146</v>
      </c>
      <c r="I63" s="131">
        <v>39.5</v>
      </c>
      <c r="J63" s="51">
        <f t="shared" si="10"/>
        <v>3.7974683544303778E-2</v>
      </c>
      <c r="K63" s="52">
        <v>41.65</v>
      </c>
      <c r="L63" s="154">
        <v>55</v>
      </c>
      <c r="M63" s="154">
        <v>37.9</v>
      </c>
      <c r="N63" s="51">
        <f t="shared" si="11"/>
        <v>-1.5606242496998712E-2</v>
      </c>
      <c r="O63" s="27" t="s">
        <v>20</v>
      </c>
      <c r="Q63" s="53"/>
      <c r="S63" s="54"/>
      <c r="T63" s="65"/>
      <c r="U63" s="65"/>
      <c r="V63" s="65"/>
    </row>
    <row r="64" spans="1:22" x14ac:dyDescent="0.25">
      <c r="A64" s="65"/>
      <c r="B64" s="68" t="s">
        <v>21</v>
      </c>
      <c r="C64" s="101" t="s">
        <v>84</v>
      </c>
      <c r="D64" s="116">
        <v>1.51</v>
      </c>
      <c r="E64" s="116">
        <v>1.51</v>
      </c>
      <c r="F64" s="55">
        <f t="shared" si="9"/>
        <v>0</v>
      </c>
      <c r="G64" s="137">
        <v>0</v>
      </c>
      <c r="H64" s="137">
        <v>0</v>
      </c>
      <c r="I64" s="128">
        <v>1.51</v>
      </c>
      <c r="J64" s="55">
        <f t="shared" si="10"/>
        <v>0</v>
      </c>
      <c r="K64" s="56">
        <v>1.51</v>
      </c>
      <c r="L64" s="155">
        <v>1.51</v>
      </c>
      <c r="M64" s="155">
        <v>1.51</v>
      </c>
      <c r="N64" s="55">
        <f t="shared" si="11"/>
        <v>0</v>
      </c>
      <c r="O64" s="57" t="s">
        <v>20</v>
      </c>
      <c r="P64" s="57"/>
      <c r="Q64" s="58"/>
      <c r="R64" s="59"/>
      <c r="S64" s="60"/>
      <c r="T64" s="65"/>
      <c r="U64" s="65"/>
      <c r="V64" s="65"/>
    </row>
    <row r="65" spans="1:22" x14ac:dyDescent="0.25">
      <c r="A65" s="65"/>
      <c r="B65" s="68" t="s">
        <v>21</v>
      </c>
      <c r="C65" s="24" t="s">
        <v>85</v>
      </c>
      <c r="D65" s="85">
        <v>27</v>
      </c>
      <c r="E65" s="125">
        <v>25.45</v>
      </c>
      <c r="F65" s="51">
        <f t="shared" si="9"/>
        <v>6.0903732809430178E-2</v>
      </c>
      <c r="G65" s="136">
        <v>6743975</v>
      </c>
      <c r="H65" s="136">
        <v>182087325</v>
      </c>
      <c r="I65" s="131">
        <v>25</v>
      </c>
      <c r="J65" s="51">
        <f t="shared" si="10"/>
        <v>8.0000000000000071E-2</v>
      </c>
      <c r="K65" s="52">
        <v>19.149999999999999</v>
      </c>
      <c r="L65" s="154">
        <v>36</v>
      </c>
      <c r="M65" s="154">
        <v>20.399999999999999</v>
      </c>
      <c r="N65" s="51">
        <f t="shared" si="11"/>
        <v>0.40992167101827692</v>
      </c>
      <c r="O65" s="27" t="s">
        <v>20</v>
      </c>
      <c r="Q65" s="53">
        <v>1.25</v>
      </c>
      <c r="R65" s="29">
        <v>46142</v>
      </c>
      <c r="S65" s="54">
        <v>46162</v>
      </c>
      <c r="T65" s="65"/>
      <c r="U65" s="65"/>
      <c r="V65" s="65"/>
    </row>
    <row r="66" spans="1:22" x14ac:dyDescent="0.25">
      <c r="A66" s="65"/>
      <c r="B66" s="68" t="s">
        <v>21</v>
      </c>
      <c r="C66" s="101" t="s">
        <v>86</v>
      </c>
      <c r="D66" s="116">
        <v>106.75</v>
      </c>
      <c r="E66" s="116">
        <v>101.95</v>
      </c>
      <c r="F66" s="55">
        <f t="shared" si="9"/>
        <v>4.7081902893575167E-2</v>
      </c>
      <c r="G66" s="137">
        <v>49784122</v>
      </c>
      <c r="H66" s="137">
        <v>5314455023.5</v>
      </c>
      <c r="I66" s="128">
        <v>113.5</v>
      </c>
      <c r="J66" s="55">
        <f t="shared" si="10"/>
        <v>-5.9471365638766538E-2</v>
      </c>
      <c r="K66" s="56">
        <v>53.05</v>
      </c>
      <c r="L66" s="155">
        <v>135.9</v>
      </c>
      <c r="M66" s="155">
        <v>61.8</v>
      </c>
      <c r="N66" s="55">
        <f t="shared" si="11"/>
        <v>1.0122525918944394</v>
      </c>
      <c r="O66" s="57" t="s">
        <v>20</v>
      </c>
      <c r="P66" s="57"/>
      <c r="Q66" s="58">
        <v>8.75</v>
      </c>
      <c r="R66" s="59">
        <v>46139</v>
      </c>
      <c r="S66" s="60">
        <v>46136</v>
      </c>
      <c r="T66" s="65"/>
      <c r="U66" s="65"/>
      <c r="V66" s="65"/>
    </row>
    <row r="67" spans="1:22" x14ac:dyDescent="0.25">
      <c r="A67" s="65"/>
      <c r="B67" s="68" t="s">
        <v>87</v>
      </c>
      <c r="C67" s="24" t="s">
        <v>88</v>
      </c>
      <c r="D67" s="85">
        <v>0.2</v>
      </c>
      <c r="E67" s="125">
        <v>0.2</v>
      </c>
      <c r="F67" s="51">
        <f t="shared" si="9"/>
        <v>0</v>
      </c>
      <c r="G67" s="136">
        <v>0</v>
      </c>
      <c r="H67" s="136">
        <v>0</v>
      </c>
      <c r="I67" s="131">
        <v>0.2</v>
      </c>
      <c r="J67" s="51">
        <f t="shared" si="10"/>
        <v>0</v>
      </c>
      <c r="K67" s="52">
        <v>0.2</v>
      </c>
      <c r="L67" s="154">
        <v>0.2</v>
      </c>
      <c r="M67" s="154">
        <v>0.2</v>
      </c>
      <c r="N67" s="51">
        <f t="shared" si="11"/>
        <v>0</v>
      </c>
      <c r="O67" s="27" t="s">
        <v>20</v>
      </c>
      <c r="Q67" s="53"/>
      <c r="S67" s="54"/>
      <c r="T67" s="65"/>
      <c r="U67" s="65"/>
      <c r="V67" s="65"/>
    </row>
    <row r="68" spans="1:22" x14ac:dyDescent="0.25">
      <c r="A68" s="65"/>
      <c r="B68" s="68" t="s">
        <v>21</v>
      </c>
      <c r="C68" s="101" t="s">
        <v>89</v>
      </c>
      <c r="D68" s="116">
        <v>3.99</v>
      </c>
      <c r="E68" s="116">
        <v>4.01</v>
      </c>
      <c r="F68" s="55">
        <f t="shared" si="9"/>
        <v>-4.9875311720697368E-3</v>
      </c>
      <c r="G68" s="137">
        <v>7142378</v>
      </c>
      <c r="H68" s="137">
        <v>28498088.220000003</v>
      </c>
      <c r="I68" s="128">
        <v>4.05</v>
      </c>
      <c r="J68" s="55">
        <f t="shared" si="10"/>
        <v>-1.4814814814814725E-2</v>
      </c>
      <c r="K68" s="56">
        <v>3.67</v>
      </c>
      <c r="L68" s="155">
        <v>4.78</v>
      </c>
      <c r="M68" s="155">
        <v>3.79</v>
      </c>
      <c r="N68" s="55">
        <f t="shared" si="11"/>
        <v>8.7193460490463393E-2</v>
      </c>
      <c r="O68" s="57" t="s">
        <v>20</v>
      </c>
      <c r="P68" s="57"/>
      <c r="Q68" s="58"/>
      <c r="R68" s="59"/>
      <c r="S68" s="60"/>
      <c r="T68" s="65"/>
      <c r="U68" s="65"/>
      <c r="V68" s="65"/>
    </row>
    <row r="69" spans="1:22" x14ac:dyDescent="0.25">
      <c r="A69" s="65"/>
      <c r="B69" s="68" t="s">
        <v>21</v>
      </c>
      <c r="C69" s="24" t="s">
        <v>90</v>
      </c>
      <c r="D69" s="85">
        <v>5.8</v>
      </c>
      <c r="E69" s="125">
        <v>5.35</v>
      </c>
      <c r="F69" s="51">
        <f t="shared" si="9"/>
        <v>8.4112149532710401E-2</v>
      </c>
      <c r="G69" s="136">
        <v>1560419</v>
      </c>
      <c r="H69" s="136">
        <v>9050430.1999999993</v>
      </c>
      <c r="I69" s="131">
        <v>6</v>
      </c>
      <c r="J69" s="51">
        <f t="shared" si="10"/>
        <v>-3.3333333333333326E-2</v>
      </c>
      <c r="K69" s="52">
        <v>5.68</v>
      </c>
      <c r="L69" s="154">
        <v>6.8</v>
      </c>
      <c r="M69" s="154">
        <v>4.95</v>
      </c>
      <c r="N69" s="51">
        <f t="shared" si="11"/>
        <v>2.1126760563380254E-2</v>
      </c>
      <c r="O69" s="27" t="s">
        <v>20</v>
      </c>
      <c r="Q69" s="53">
        <v>0.28000000000000003</v>
      </c>
      <c r="R69" s="29">
        <v>46206</v>
      </c>
      <c r="S69" s="54">
        <v>46223</v>
      </c>
      <c r="T69" s="65"/>
      <c r="U69" s="65"/>
      <c r="V69" s="65"/>
    </row>
    <row r="70" spans="1:22" x14ac:dyDescent="0.25">
      <c r="A70" s="65"/>
      <c r="B70" s="68" t="s">
        <v>21</v>
      </c>
      <c r="C70" s="101" t="s">
        <v>203</v>
      </c>
      <c r="D70" s="116">
        <v>3.87</v>
      </c>
      <c r="E70" s="116">
        <v>3.6</v>
      </c>
      <c r="F70" s="55">
        <f t="shared" si="9"/>
        <v>7.4999999999999956E-2</v>
      </c>
      <c r="G70" s="137">
        <v>1790624</v>
      </c>
      <c r="H70" s="137">
        <v>6929714.8799999999</v>
      </c>
      <c r="I70" s="128">
        <v>3.6</v>
      </c>
      <c r="J70" s="55">
        <f t="shared" si="10"/>
        <v>7.4999999999999956E-2</v>
      </c>
      <c r="K70" s="56">
        <v>5.5</v>
      </c>
      <c r="L70" s="155">
        <v>5.5</v>
      </c>
      <c r="M70" s="155">
        <v>3.58</v>
      </c>
      <c r="N70" s="55">
        <f t="shared" si="11"/>
        <v>-0.29636363636363638</v>
      </c>
      <c r="O70" s="57" t="s">
        <v>20</v>
      </c>
      <c r="P70" s="57"/>
      <c r="Q70" s="58"/>
      <c r="R70" s="59"/>
      <c r="S70" s="60"/>
      <c r="T70" s="65"/>
      <c r="U70" s="65"/>
      <c r="V70" s="65"/>
    </row>
    <row r="71" spans="1:22" x14ac:dyDescent="0.25">
      <c r="A71" s="65"/>
      <c r="B71" s="68" t="s">
        <v>21</v>
      </c>
      <c r="C71" s="24" t="s">
        <v>91</v>
      </c>
      <c r="D71" s="85">
        <v>0.2</v>
      </c>
      <c r="E71" s="125">
        <v>0.2</v>
      </c>
      <c r="F71" s="51">
        <f t="shared" si="9"/>
        <v>0</v>
      </c>
      <c r="G71" s="136">
        <v>0</v>
      </c>
      <c r="H71" s="136">
        <v>0</v>
      </c>
      <c r="I71" s="131">
        <v>0.2</v>
      </c>
      <c r="J71" s="51">
        <f t="shared" si="10"/>
        <v>0</v>
      </c>
      <c r="K71" s="52">
        <v>0.2</v>
      </c>
      <c r="L71" s="154">
        <v>0.2</v>
      </c>
      <c r="M71" s="154">
        <v>0.2</v>
      </c>
      <c r="N71" s="51">
        <f t="shared" si="11"/>
        <v>0</v>
      </c>
      <c r="O71" s="27" t="s">
        <v>20</v>
      </c>
      <c r="Q71" s="53"/>
      <c r="S71" s="54"/>
      <c r="T71" s="65"/>
      <c r="U71" s="65"/>
      <c r="V71" s="65"/>
    </row>
    <row r="72" spans="1:22" x14ac:dyDescent="0.25">
      <c r="A72" s="65"/>
      <c r="B72" s="68" t="s">
        <v>21</v>
      </c>
      <c r="C72" s="101" t="s">
        <v>92</v>
      </c>
      <c r="D72" s="116">
        <v>0.9</v>
      </c>
      <c r="E72" s="116">
        <v>0.9</v>
      </c>
      <c r="F72" s="55">
        <f t="shared" si="9"/>
        <v>0</v>
      </c>
      <c r="G72" s="137">
        <v>9183829</v>
      </c>
      <c r="H72" s="137">
        <v>8265446.1000000006</v>
      </c>
      <c r="I72" s="128">
        <v>1</v>
      </c>
      <c r="J72" s="55">
        <f t="shared" si="10"/>
        <v>-9.9999999999999978E-2</v>
      </c>
      <c r="K72" s="56">
        <v>1.33</v>
      </c>
      <c r="L72" s="155">
        <v>1.65</v>
      </c>
      <c r="M72" s="155">
        <v>0.9</v>
      </c>
      <c r="N72" s="55">
        <f t="shared" si="11"/>
        <v>-0.32330827067669177</v>
      </c>
      <c r="O72" s="57" t="s">
        <v>20</v>
      </c>
      <c r="P72" s="57"/>
      <c r="Q72" s="58"/>
      <c r="R72" s="59"/>
      <c r="S72" s="60"/>
      <c r="T72" s="65"/>
      <c r="U72" s="65"/>
      <c r="V72" s="65"/>
    </row>
    <row r="73" spans="1:22" x14ac:dyDescent="0.25">
      <c r="A73" s="65"/>
      <c r="B73" s="68" t="s">
        <v>21</v>
      </c>
      <c r="C73" s="24" t="s">
        <v>93</v>
      </c>
      <c r="D73" s="85">
        <v>5.84</v>
      </c>
      <c r="E73" s="125">
        <v>5.9</v>
      </c>
      <c r="F73" s="51">
        <f t="shared" si="9"/>
        <v>-1.0169491525423791E-2</v>
      </c>
      <c r="G73" s="136">
        <v>3598066</v>
      </c>
      <c r="H73" s="136">
        <v>21012705.440000001</v>
      </c>
      <c r="I73" s="131">
        <v>5.8</v>
      </c>
      <c r="J73" s="51">
        <f t="shared" si="10"/>
        <v>6.8965517241379448E-3</v>
      </c>
      <c r="K73" s="52">
        <v>4.1899999999999995</v>
      </c>
      <c r="L73" s="154">
        <v>9.0399999999999991</v>
      </c>
      <c r="M73" s="154">
        <v>4.34</v>
      </c>
      <c r="N73" s="51">
        <f t="shared" si="11"/>
        <v>0.39379474940334136</v>
      </c>
      <c r="O73" s="27" t="s">
        <v>20</v>
      </c>
      <c r="Q73" s="53">
        <v>0.15</v>
      </c>
      <c r="R73" s="29">
        <v>46146</v>
      </c>
      <c r="S73" s="54">
        <v>46142</v>
      </c>
      <c r="T73" s="65"/>
      <c r="U73" s="65"/>
      <c r="V73" s="65"/>
    </row>
    <row r="74" spans="1:22" x14ac:dyDescent="0.25">
      <c r="A74" s="65"/>
      <c r="B74" s="68"/>
      <c r="C74" s="101" t="s">
        <v>94</v>
      </c>
      <c r="D74" s="116">
        <v>4.7</v>
      </c>
      <c r="E74" s="116">
        <v>5.22</v>
      </c>
      <c r="F74" s="55">
        <f t="shared" si="9"/>
        <v>-9.9616858237547845E-2</v>
      </c>
      <c r="G74" s="137">
        <v>3048417</v>
      </c>
      <c r="H74" s="137">
        <v>14327559.9</v>
      </c>
      <c r="I74" s="128">
        <v>5.79</v>
      </c>
      <c r="J74" s="55">
        <f t="shared" si="10"/>
        <v>-0.18825561312607941</v>
      </c>
      <c r="K74" s="56">
        <v>2.5</v>
      </c>
      <c r="L74" s="155">
        <v>8.77</v>
      </c>
      <c r="M74" s="155">
        <v>2.48</v>
      </c>
      <c r="N74" s="55">
        <f t="shared" si="11"/>
        <v>0.88000000000000012</v>
      </c>
      <c r="O74" s="57" t="s">
        <v>20</v>
      </c>
      <c r="P74" s="57"/>
      <c r="Q74" s="58"/>
      <c r="R74" s="59"/>
      <c r="S74" s="60"/>
      <c r="T74" s="65"/>
      <c r="U74" s="65"/>
      <c r="V74" s="65"/>
    </row>
    <row r="75" spans="1:22" x14ac:dyDescent="0.25">
      <c r="A75" s="65"/>
      <c r="B75" s="68"/>
      <c r="C75" s="24" t="s">
        <v>95</v>
      </c>
      <c r="D75" s="85">
        <v>1.83</v>
      </c>
      <c r="E75" s="125">
        <v>1.76</v>
      </c>
      <c r="F75" s="51">
        <f t="shared" si="9"/>
        <v>3.9772727272727293E-2</v>
      </c>
      <c r="G75" s="136">
        <v>1171304</v>
      </c>
      <c r="H75" s="136">
        <v>2143486.3200000003</v>
      </c>
      <c r="I75" s="131">
        <v>1.85</v>
      </c>
      <c r="J75" s="51">
        <f t="shared" si="10"/>
        <v>-1.0810810810810811E-2</v>
      </c>
      <c r="K75" s="52">
        <v>2.4500000000000002</v>
      </c>
      <c r="L75" s="154">
        <v>2.75</v>
      </c>
      <c r="M75" s="154">
        <v>1.76</v>
      </c>
      <c r="N75" s="51">
        <f>D75/K75-1</f>
        <v>-0.25306122448979596</v>
      </c>
      <c r="O75" s="27" t="s">
        <v>20</v>
      </c>
      <c r="Q75" s="53"/>
      <c r="S75" s="54"/>
      <c r="T75" s="65"/>
      <c r="U75" s="65"/>
      <c r="V75" s="65"/>
    </row>
    <row r="76" spans="1:22" x14ac:dyDescent="0.25">
      <c r="A76" s="65"/>
      <c r="B76" s="68"/>
      <c r="C76" s="101" t="s">
        <v>96</v>
      </c>
      <c r="D76" s="116">
        <v>1.54</v>
      </c>
      <c r="E76" s="116">
        <v>1.5</v>
      </c>
      <c r="F76" s="55">
        <f t="shared" si="9"/>
        <v>2.6666666666666616E-2</v>
      </c>
      <c r="G76" s="137">
        <v>4757974</v>
      </c>
      <c r="H76" s="137">
        <v>7327279.96</v>
      </c>
      <c r="I76" s="128">
        <v>1.57</v>
      </c>
      <c r="J76" s="55">
        <f t="shared" si="10"/>
        <v>-1.9108280254777066E-2</v>
      </c>
      <c r="K76" s="56">
        <v>1.78</v>
      </c>
      <c r="L76" s="155">
        <v>1.99</v>
      </c>
      <c r="M76" s="155">
        <v>1.46</v>
      </c>
      <c r="N76" s="55">
        <f t="shared" si="11"/>
        <v>-0.1348314606741573</v>
      </c>
      <c r="O76" s="57" t="s">
        <v>20</v>
      </c>
      <c r="P76" s="57"/>
      <c r="Q76" s="58"/>
      <c r="R76" s="59"/>
      <c r="S76" s="60"/>
      <c r="T76" s="65"/>
      <c r="U76" s="65"/>
      <c r="V76" s="65"/>
    </row>
    <row r="77" spans="1:22" x14ac:dyDescent="0.25">
      <c r="A77" s="65"/>
      <c r="B77" s="68"/>
      <c r="C77" s="24" t="s">
        <v>231</v>
      </c>
      <c r="D77" s="85">
        <v>12</v>
      </c>
      <c r="E77" s="125">
        <v>12</v>
      </c>
      <c r="F77" s="51">
        <f>D77/E77-1</f>
        <v>0</v>
      </c>
      <c r="G77" s="136">
        <v>361712</v>
      </c>
      <c r="H77" s="136">
        <v>4340544</v>
      </c>
      <c r="I77" s="131">
        <v>12</v>
      </c>
      <c r="J77" s="51">
        <f t="shared" si="10"/>
        <v>0</v>
      </c>
      <c r="K77" s="52">
        <v>13.7</v>
      </c>
      <c r="L77" s="154">
        <v>18.399999999999999</v>
      </c>
      <c r="M77" s="154">
        <v>12</v>
      </c>
      <c r="N77" s="51">
        <f t="shared" si="11"/>
        <v>-0.12408759124087587</v>
      </c>
      <c r="O77" s="27" t="s">
        <v>20</v>
      </c>
      <c r="Q77" s="53"/>
      <c r="T77" s="65"/>
      <c r="U77" s="65"/>
      <c r="V77" s="65"/>
    </row>
    <row r="78" spans="1:22" x14ac:dyDescent="0.25">
      <c r="A78" s="65"/>
      <c r="B78" s="68"/>
      <c r="C78" s="101" t="s">
        <v>97</v>
      </c>
      <c r="D78" s="116">
        <v>3.39</v>
      </c>
      <c r="E78" s="116">
        <v>3.2</v>
      </c>
      <c r="F78" s="55">
        <f t="shared" si="9"/>
        <v>5.9374999999999956E-2</v>
      </c>
      <c r="G78" s="137">
        <v>3860208</v>
      </c>
      <c r="H78" s="137">
        <v>13086105.120000001</v>
      </c>
      <c r="I78" s="128">
        <v>3.39</v>
      </c>
      <c r="J78" s="55">
        <f t="shared" si="10"/>
        <v>0</v>
      </c>
      <c r="K78" s="56">
        <v>3.1</v>
      </c>
      <c r="L78" s="155">
        <v>5.75</v>
      </c>
      <c r="M78" s="155">
        <v>3.1</v>
      </c>
      <c r="N78" s="55">
        <f t="shared" si="11"/>
        <v>9.3548387096774155E-2</v>
      </c>
      <c r="O78" s="57" t="s">
        <v>20</v>
      </c>
      <c r="P78" s="57"/>
      <c r="Q78" s="58"/>
      <c r="R78" s="59"/>
      <c r="S78" s="60"/>
      <c r="T78" s="65"/>
      <c r="U78" s="65"/>
      <c r="V78" s="65"/>
    </row>
    <row r="79" spans="1:22" x14ac:dyDescent="0.25">
      <c r="A79" s="65"/>
      <c r="B79" s="68"/>
      <c r="C79" s="24" t="s">
        <v>98</v>
      </c>
      <c r="D79" s="85">
        <v>25.5</v>
      </c>
      <c r="E79" s="125">
        <v>25.5</v>
      </c>
      <c r="F79" s="51">
        <f t="shared" si="9"/>
        <v>0</v>
      </c>
      <c r="G79" s="136">
        <v>260350</v>
      </c>
      <c r="H79" s="136">
        <v>6638925</v>
      </c>
      <c r="I79" s="131">
        <v>28.1</v>
      </c>
      <c r="J79" s="51">
        <f t="shared" si="10"/>
        <v>-9.252669039145911E-2</v>
      </c>
      <c r="K79" s="52">
        <v>25.3</v>
      </c>
      <c r="L79" s="154">
        <v>36</v>
      </c>
      <c r="M79" s="154">
        <v>25.5</v>
      </c>
      <c r="N79" s="51">
        <f t="shared" si="11"/>
        <v>7.905138339920903E-3</v>
      </c>
      <c r="O79" s="27" t="s">
        <v>20</v>
      </c>
      <c r="Q79" s="53">
        <v>1.5</v>
      </c>
      <c r="R79" s="29">
        <v>46127</v>
      </c>
      <c r="S79" s="54">
        <v>46156</v>
      </c>
      <c r="T79" s="65"/>
      <c r="U79" s="65"/>
      <c r="V79" s="65"/>
    </row>
    <row r="80" spans="1:22" x14ac:dyDescent="0.25">
      <c r="A80" s="65"/>
      <c r="B80" s="68"/>
      <c r="C80" s="101" t="s">
        <v>99</v>
      </c>
      <c r="D80" s="116">
        <v>1.5</v>
      </c>
      <c r="E80" s="116">
        <v>1.51</v>
      </c>
      <c r="F80" s="55">
        <f t="shared" ref="F80:F100" si="12">D80/E80-1</f>
        <v>-6.6225165562914245E-3</v>
      </c>
      <c r="G80" s="137">
        <v>1935208</v>
      </c>
      <c r="H80" s="137">
        <v>2902812</v>
      </c>
      <c r="I80" s="128">
        <v>1.4</v>
      </c>
      <c r="J80" s="55">
        <f t="shared" ref="J80:J100" si="13">D80/I80-1</f>
        <v>7.1428571428571397E-2</v>
      </c>
      <c r="K80" s="56">
        <v>1.58</v>
      </c>
      <c r="L80" s="155">
        <v>1.91</v>
      </c>
      <c r="M80" s="155">
        <v>1.37</v>
      </c>
      <c r="N80" s="55">
        <f t="shared" ref="N80:N100" si="14">D80/K80-1</f>
        <v>-5.0632911392405111E-2</v>
      </c>
      <c r="O80" s="57" t="s">
        <v>20</v>
      </c>
      <c r="P80" s="57"/>
      <c r="Q80" s="58"/>
      <c r="R80" s="59"/>
      <c r="S80" s="60"/>
      <c r="T80" s="65"/>
      <c r="U80" s="65"/>
      <c r="V80" s="65"/>
    </row>
    <row r="81" spans="1:22" x14ac:dyDescent="0.25">
      <c r="A81" s="65"/>
      <c r="B81" s="68"/>
      <c r="C81" s="24" t="s">
        <v>100</v>
      </c>
      <c r="D81" s="85">
        <v>0.95</v>
      </c>
      <c r="E81" s="125">
        <v>0.92</v>
      </c>
      <c r="F81" s="51">
        <f t="shared" si="12"/>
        <v>3.2608695652173836E-2</v>
      </c>
      <c r="G81" s="136">
        <v>1599273</v>
      </c>
      <c r="H81" s="136">
        <v>1519309.3499999999</v>
      </c>
      <c r="I81" s="131">
        <v>0.77</v>
      </c>
      <c r="J81" s="51">
        <f t="shared" si="13"/>
        <v>0.23376623376623362</v>
      </c>
      <c r="K81" s="52">
        <v>1.08</v>
      </c>
      <c r="L81" s="154">
        <v>1.34</v>
      </c>
      <c r="M81" s="154">
        <v>0.77</v>
      </c>
      <c r="N81" s="51">
        <f t="shared" si="14"/>
        <v>-0.12037037037037046</v>
      </c>
      <c r="O81" s="27" t="s">
        <v>20</v>
      </c>
      <c r="Q81" s="53"/>
      <c r="S81" s="54"/>
      <c r="T81" s="65"/>
      <c r="U81" s="65"/>
      <c r="V81" s="65"/>
    </row>
    <row r="82" spans="1:22" x14ac:dyDescent="0.25">
      <c r="A82" s="65"/>
      <c r="B82" s="68"/>
      <c r="C82" s="101" t="s">
        <v>101</v>
      </c>
      <c r="D82" s="116">
        <v>1.95</v>
      </c>
      <c r="E82" s="116">
        <v>2.06</v>
      </c>
      <c r="F82" s="55">
        <f t="shared" si="12"/>
        <v>-5.3398058252427272E-2</v>
      </c>
      <c r="G82" s="137">
        <v>470686</v>
      </c>
      <c r="H82" s="137">
        <v>917837.7</v>
      </c>
      <c r="I82" s="128">
        <v>2.04</v>
      </c>
      <c r="J82" s="55">
        <f t="shared" si="13"/>
        <v>-4.4117647058823595E-2</v>
      </c>
      <c r="K82" s="56">
        <v>3.82</v>
      </c>
      <c r="L82" s="155">
        <v>3.85</v>
      </c>
      <c r="M82" s="155">
        <v>1.85</v>
      </c>
      <c r="N82" s="55">
        <f t="shared" si="14"/>
        <v>-0.48952879581151831</v>
      </c>
      <c r="O82" s="57" t="s">
        <v>20</v>
      </c>
      <c r="P82" s="57"/>
      <c r="Q82" s="58"/>
      <c r="R82" s="59"/>
      <c r="S82" s="60"/>
      <c r="T82" s="65"/>
      <c r="U82" s="65"/>
      <c r="V82" s="65"/>
    </row>
    <row r="83" spans="1:22" x14ac:dyDescent="0.25">
      <c r="A83" s="65"/>
      <c r="B83" s="68"/>
      <c r="C83" s="24" t="s">
        <v>102</v>
      </c>
      <c r="D83" s="85">
        <v>0.48</v>
      </c>
      <c r="E83" s="125">
        <v>0.48</v>
      </c>
      <c r="F83" s="51">
        <f t="shared" si="12"/>
        <v>0</v>
      </c>
      <c r="G83" s="136">
        <v>0</v>
      </c>
      <c r="H83" s="136">
        <v>0</v>
      </c>
      <c r="I83" s="131">
        <v>0.48</v>
      </c>
      <c r="J83" s="51">
        <f t="shared" si="13"/>
        <v>0</v>
      </c>
      <c r="K83" s="52">
        <v>0.48</v>
      </c>
      <c r="L83" s="154">
        <v>0.48</v>
      </c>
      <c r="M83" s="154">
        <v>0.48</v>
      </c>
      <c r="N83" s="51">
        <f t="shared" si="14"/>
        <v>0</v>
      </c>
      <c r="O83" s="27" t="s">
        <v>20</v>
      </c>
      <c r="Q83" s="53"/>
      <c r="S83" s="54"/>
      <c r="T83" s="65"/>
      <c r="U83" s="65"/>
      <c r="V83" s="65"/>
    </row>
    <row r="84" spans="1:22" x14ac:dyDescent="0.25">
      <c r="A84" s="65"/>
      <c r="B84" s="68"/>
      <c r="C84" s="101" t="s">
        <v>103</v>
      </c>
      <c r="D84" s="116">
        <v>0.2</v>
      </c>
      <c r="E84" s="116">
        <v>0.2</v>
      </c>
      <c r="F84" s="55">
        <f t="shared" si="12"/>
        <v>0</v>
      </c>
      <c r="G84" s="137">
        <v>0</v>
      </c>
      <c r="H84" s="137">
        <v>0</v>
      </c>
      <c r="I84" s="128">
        <v>0.2</v>
      </c>
      <c r="J84" s="55">
        <f t="shared" si="13"/>
        <v>0</v>
      </c>
      <c r="K84" s="56">
        <v>0.2</v>
      </c>
      <c r="L84" s="155">
        <v>0.2</v>
      </c>
      <c r="M84" s="155">
        <v>0.2</v>
      </c>
      <c r="N84" s="55">
        <f t="shared" si="14"/>
        <v>0</v>
      </c>
      <c r="O84" s="57" t="s">
        <v>20</v>
      </c>
      <c r="P84" s="57"/>
      <c r="Q84" s="58"/>
      <c r="R84" s="59"/>
      <c r="S84" s="60"/>
      <c r="T84" s="65"/>
      <c r="U84" s="65"/>
      <c r="V84" s="65"/>
    </row>
    <row r="85" spans="1:22" x14ac:dyDescent="0.25">
      <c r="A85" s="65"/>
      <c r="B85" s="68"/>
      <c r="C85" s="24" t="s">
        <v>104</v>
      </c>
      <c r="D85" s="85">
        <v>1.31</v>
      </c>
      <c r="E85" s="125">
        <v>1.38</v>
      </c>
      <c r="F85" s="51">
        <f t="shared" si="12"/>
        <v>-5.0724637681159312E-2</v>
      </c>
      <c r="G85" s="136">
        <v>3724902</v>
      </c>
      <c r="H85" s="136">
        <v>4879621.62</v>
      </c>
      <c r="I85" s="131">
        <v>1.35</v>
      </c>
      <c r="J85" s="51">
        <f t="shared" si="13"/>
        <v>-2.9629629629629672E-2</v>
      </c>
      <c r="K85" s="52">
        <v>1.71</v>
      </c>
      <c r="L85" s="154">
        <v>2.58</v>
      </c>
      <c r="M85" s="154">
        <v>1.31</v>
      </c>
      <c r="N85" s="51">
        <f t="shared" si="14"/>
        <v>-0.23391812865497075</v>
      </c>
      <c r="O85" s="27" t="s">
        <v>20</v>
      </c>
      <c r="Q85" s="53"/>
      <c r="R85" s="102"/>
      <c r="S85" s="54"/>
      <c r="T85" s="65"/>
      <c r="U85" s="65"/>
      <c r="V85" s="65"/>
    </row>
    <row r="86" spans="1:22" x14ac:dyDescent="0.25">
      <c r="A86" s="65"/>
      <c r="B86" s="68"/>
      <c r="C86" s="101" t="s">
        <v>105</v>
      </c>
      <c r="D86" s="116">
        <v>0.88</v>
      </c>
      <c r="E86" s="116">
        <v>0.8</v>
      </c>
      <c r="F86" s="55">
        <f t="shared" si="12"/>
        <v>9.9999999999999867E-2</v>
      </c>
      <c r="G86" s="137">
        <v>4360995</v>
      </c>
      <c r="H86" s="137">
        <v>3837675.6</v>
      </c>
      <c r="I86" s="128">
        <v>0.91</v>
      </c>
      <c r="J86" s="55">
        <f t="shared" si="13"/>
        <v>-3.2967032967032961E-2</v>
      </c>
      <c r="K86" s="56">
        <v>1.21</v>
      </c>
      <c r="L86" s="155">
        <v>1.59</v>
      </c>
      <c r="M86" s="155">
        <v>0.8</v>
      </c>
      <c r="N86" s="55">
        <f t="shared" si="14"/>
        <v>-0.27272727272727271</v>
      </c>
      <c r="O86" s="57" t="s">
        <v>20</v>
      </c>
      <c r="P86" s="57"/>
      <c r="Q86" s="58"/>
      <c r="R86" s="59"/>
      <c r="S86" s="60"/>
      <c r="T86" s="65"/>
      <c r="U86" s="65"/>
      <c r="V86" s="65"/>
    </row>
    <row r="87" spans="1:22" x14ac:dyDescent="0.25">
      <c r="A87" s="65"/>
      <c r="B87" s="68"/>
      <c r="C87" s="24" t="s">
        <v>207</v>
      </c>
      <c r="D87" s="85">
        <v>2.38</v>
      </c>
      <c r="E87" s="125">
        <v>2.25</v>
      </c>
      <c r="F87" s="51">
        <f t="shared" si="12"/>
        <v>5.7777777777777706E-2</v>
      </c>
      <c r="G87" s="136">
        <v>2330368</v>
      </c>
      <c r="H87" s="136">
        <v>5546275.8399999999</v>
      </c>
      <c r="I87" s="131">
        <v>2.15</v>
      </c>
      <c r="J87" s="51">
        <f t="shared" si="13"/>
        <v>0.10697674418604652</v>
      </c>
      <c r="K87" s="52">
        <v>3.25</v>
      </c>
      <c r="L87" s="154">
        <v>4</v>
      </c>
      <c r="M87" s="154">
        <v>2.0699999999999998</v>
      </c>
      <c r="N87" s="51">
        <f t="shared" si="14"/>
        <v>-0.26769230769230767</v>
      </c>
      <c r="O87" s="27" t="s">
        <v>26</v>
      </c>
      <c r="Q87" s="53"/>
      <c r="S87" s="54"/>
      <c r="T87" s="65"/>
      <c r="U87" s="65"/>
      <c r="V87" s="65"/>
    </row>
    <row r="88" spans="1:22" x14ac:dyDescent="0.25">
      <c r="A88" s="65"/>
      <c r="B88" s="68"/>
      <c r="C88" s="101" t="s">
        <v>259</v>
      </c>
      <c r="D88" s="116">
        <v>3.22</v>
      </c>
      <c r="E88" s="116">
        <v>3.57</v>
      </c>
      <c r="F88" s="55">
        <f t="shared" si="12"/>
        <v>-9.8039215686274384E-2</v>
      </c>
      <c r="G88" s="137">
        <v>275372</v>
      </c>
      <c r="H88" s="137">
        <v>886697.84000000008</v>
      </c>
      <c r="I88" s="128">
        <v>0.99</v>
      </c>
      <c r="J88" s="55">
        <f t="shared" si="13"/>
        <v>2.2525252525252526</v>
      </c>
      <c r="K88" s="56">
        <v>0.2</v>
      </c>
      <c r="L88" s="155">
        <v>3.57</v>
      </c>
      <c r="M88" s="155">
        <v>0.2</v>
      </c>
      <c r="N88" s="55">
        <f t="shared" si="14"/>
        <v>15.100000000000001</v>
      </c>
      <c r="O88" s="57" t="s">
        <v>20</v>
      </c>
      <c r="P88" s="57"/>
      <c r="Q88" s="58"/>
      <c r="R88" s="59"/>
      <c r="S88" s="60"/>
      <c r="T88" s="65"/>
      <c r="U88" s="65"/>
      <c r="V88" s="65"/>
    </row>
    <row r="89" spans="1:22" x14ac:dyDescent="0.25">
      <c r="A89" s="65"/>
      <c r="B89" s="68"/>
      <c r="C89" s="24" t="s">
        <v>261</v>
      </c>
      <c r="D89" s="85">
        <v>3.76</v>
      </c>
      <c r="E89" s="125">
        <v>3.76</v>
      </c>
      <c r="F89" s="51">
        <f t="shared" si="12"/>
        <v>0</v>
      </c>
      <c r="G89" s="136">
        <v>33813</v>
      </c>
      <c r="H89" s="136">
        <v>127136.87999999999</v>
      </c>
      <c r="I89" s="131">
        <v>3.62</v>
      </c>
      <c r="J89" s="51">
        <f t="shared" si="13"/>
        <v>3.8674033149171283E-2</v>
      </c>
      <c r="K89" s="52">
        <v>3.45</v>
      </c>
      <c r="L89" s="154">
        <v>6.55</v>
      </c>
      <c r="M89" s="154">
        <v>3.15</v>
      </c>
      <c r="N89" s="153">
        <f>D89/K89-1</f>
        <v>8.9855072463767893E-2</v>
      </c>
      <c r="O89" s="27" t="s">
        <v>20</v>
      </c>
      <c r="Q89" s="53"/>
      <c r="S89" s="54"/>
      <c r="T89" s="65"/>
      <c r="U89" s="65"/>
      <c r="V89" s="65"/>
    </row>
    <row r="90" spans="1:22" x14ac:dyDescent="0.25">
      <c r="A90" s="65"/>
      <c r="B90" s="68" t="s">
        <v>106</v>
      </c>
      <c r="C90" s="101" t="s">
        <v>107</v>
      </c>
      <c r="D90" s="116">
        <v>7.4</v>
      </c>
      <c r="E90" s="116">
        <v>7.4</v>
      </c>
      <c r="F90" s="55">
        <f t="shared" si="12"/>
        <v>0</v>
      </c>
      <c r="G90" s="137">
        <v>412402</v>
      </c>
      <c r="H90" s="137">
        <v>3051774.8000000003</v>
      </c>
      <c r="I90" s="128">
        <v>8.0500000000000007</v>
      </c>
      <c r="J90" s="55">
        <f t="shared" si="13"/>
        <v>-8.0745341614906874E-2</v>
      </c>
      <c r="K90" s="56">
        <v>6.28</v>
      </c>
      <c r="L90" s="155">
        <v>14.95</v>
      </c>
      <c r="M90" s="155">
        <v>5.4</v>
      </c>
      <c r="N90" s="55">
        <f t="shared" si="14"/>
        <v>0.17834394904458595</v>
      </c>
      <c r="O90" s="57" t="s">
        <v>108</v>
      </c>
      <c r="P90" s="57"/>
      <c r="Q90" s="58"/>
      <c r="R90" s="59"/>
      <c r="S90" s="60"/>
      <c r="T90" s="65"/>
      <c r="U90" s="65"/>
      <c r="V90" s="65"/>
    </row>
    <row r="91" spans="1:22" x14ac:dyDescent="0.25">
      <c r="A91" s="65"/>
      <c r="B91" s="68" t="s">
        <v>21</v>
      </c>
      <c r="C91" s="24" t="s">
        <v>109</v>
      </c>
      <c r="D91" s="85">
        <v>1.07</v>
      </c>
      <c r="E91" s="125">
        <v>1.07</v>
      </c>
      <c r="F91" s="51">
        <f t="shared" si="12"/>
        <v>0</v>
      </c>
      <c r="G91" s="136">
        <v>0</v>
      </c>
      <c r="H91" s="136">
        <v>0</v>
      </c>
      <c r="I91" s="131">
        <v>1.07</v>
      </c>
      <c r="J91" s="51">
        <f t="shared" si="13"/>
        <v>0</v>
      </c>
      <c r="K91" s="52">
        <v>1.07</v>
      </c>
      <c r="L91" s="154">
        <v>1.07</v>
      </c>
      <c r="M91" s="154">
        <v>1.07</v>
      </c>
      <c r="N91" s="51">
        <f t="shared" si="14"/>
        <v>0</v>
      </c>
      <c r="O91" s="27" t="s">
        <v>40</v>
      </c>
      <c r="Q91" s="53"/>
      <c r="S91" s="54"/>
      <c r="T91" s="65"/>
      <c r="U91" s="65"/>
      <c r="V91" s="65"/>
    </row>
    <row r="92" spans="1:22" x14ac:dyDescent="0.25">
      <c r="A92" s="65"/>
      <c r="B92" s="68"/>
      <c r="C92" s="101" t="s">
        <v>110</v>
      </c>
      <c r="D92" s="116">
        <v>11.25</v>
      </c>
      <c r="E92" s="116">
        <v>11.25</v>
      </c>
      <c r="F92" s="55">
        <f t="shared" si="12"/>
        <v>0</v>
      </c>
      <c r="G92" s="137">
        <v>4333</v>
      </c>
      <c r="H92" s="137">
        <v>48746.25</v>
      </c>
      <c r="I92" s="128">
        <v>11.25</v>
      </c>
      <c r="J92" s="55">
        <f t="shared" si="13"/>
        <v>0</v>
      </c>
      <c r="K92" s="56">
        <v>6.65</v>
      </c>
      <c r="L92" s="155">
        <v>19</v>
      </c>
      <c r="M92" s="155">
        <v>7</v>
      </c>
      <c r="N92" s="55">
        <f t="shared" si="14"/>
        <v>0.69172932330827064</v>
      </c>
      <c r="O92" s="57" t="s">
        <v>20</v>
      </c>
      <c r="P92" s="57"/>
      <c r="Q92" s="58"/>
      <c r="R92" s="59"/>
      <c r="S92" s="60"/>
      <c r="T92" s="65"/>
      <c r="U92" s="65"/>
      <c r="V92" s="65"/>
    </row>
    <row r="93" spans="1:22" x14ac:dyDescent="0.25">
      <c r="A93" s="65"/>
      <c r="B93" s="68" t="s">
        <v>111</v>
      </c>
      <c r="C93" s="24" t="s">
        <v>112</v>
      </c>
      <c r="D93" s="85">
        <v>11.7</v>
      </c>
      <c r="E93" s="125">
        <v>11.7</v>
      </c>
      <c r="F93" s="51">
        <f t="shared" si="12"/>
        <v>0</v>
      </c>
      <c r="G93" s="136">
        <v>1370200</v>
      </c>
      <c r="H93" s="136">
        <v>16031339.999999998</v>
      </c>
      <c r="I93" s="131">
        <v>12</v>
      </c>
      <c r="J93" s="51">
        <f t="shared" si="13"/>
        <v>-2.5000000000000022E-2</v>
      </c>
      <c r="K93" s="52">
        <v>14.4</v>
      </c>
      <c r="L93" s="154">
        <v>18.899999999999999</v>
      </c>
      <c r="M93" s="154">
        <v>11.65</v>
      </c>
      <c r="N93" s="51">
        <f>D93/K93-1</f>
        <v>-0.18750000000000011</v>
      </c>
      <c r="O93" s="27" t="s">
        <v>20</v>
      </c>
      <c r="Q93" s="53"/>
      <c r="S93" s="54"/>
      <c r="T93" s="65"/>
      <c r="U93" s="65"/>
      <c r="V93" s="65"/>
    </row>
    <row r="94" spans="1:22" x14ac:dyDescent="0.25">
      <c r="A94" s="65"/>
      <c r="B94" s="68" t="s">
        <v>21</v>
      </c>
      <c r="C94" s="101" t="s">
        <v>113</v>
      </c>
      <c r="D94" s="116">
        <v>65.900000000000006</v>
      </c>
      <c r="E94" s="116">
        <v>65.900000000000006</v>
      </c>
      <c r="F94" s="55">
        <f t="shared" si="12"/>
        <v>0</v>
      </c>
      <c r="G94" s="137">
        <v>480493</v>
      </c>
      <c r="H94" s="137">
        <v>31664488.700000003</v>
      </c>
      <c r="I94" s="128">
        <v>73.150000000000006</v>
      </c>
      <c r="J94" s="55">
        <f t="shared" si="13"/>
        <v>-9.9111414900888595E-2</v>
      </c>
      <c r="K94" s="56">
        <v>40.5</v>
      </c>
      <c r="L94" s="155">
        <v>89.95</v>
      </c>
      <c r="M94" s="155">
        <v>43</v>
      </c>
      <c r="N94" s="55">
        <f t="shared" si="14"/>
        <v>0.62716049382716066</v>
      </c>
      <c r="O94" s="57" t="s">
        <v>20</v>
      </c>
      <c r="P94" s="57"/>
      <c r="Q94" s="58"/>
      <c r="R94" s="59"/>
      <c r="S94" s="60"/>
      <c r="T94" s="65"/>
      <c r="U94" s="65"/>
      <c r="V94" s="65"/>
    </row>
    <row r="95" spans="1:22" x14ac:dyDescent="0.25">
      <c r="A95" s="65"/>
      <c r="B95" s="68" t="s">
        <v>21</v>
      </c>
      <c r="C95" s="24" t="s">
        <v>114</v>
      </c>
      <c r="D95" s="85">
        <v>3.4</v>
      </c>
      <c r="E95" s="125">
        <v>3.56</v>
      </c>
      <c r="F95" s="51">
        <f t="shared" si="12"/>
        <v>-4.49438202247191E-2</v>
      </c>
      <c r="G95" s="136">
        <v>4795599</v>
      </c>
      <c r="H95" s="136">
        <v>16305036.6</v>
      </c>
      <c r="I95" s="131">
        <v>3.8</v>
      </c>
      <c r="J95" s="51">
        <f t="shared" si="13"/>
        <v>-0.10526315789473684</v>
      </c>
      <c r="K95" s="52">
        <v>1.9</v>
      </c>
      <c r="L95" s="154">
        <v>10.43</v>
      </c>
      <c r="M95" s="154">
        <v>1.9</v>
      </c>
      <c r="N95" s="51">
        <f t="shared" si="14"/>
        <v>0.78947368421052633</v>
      </c>
      <c r="O95" s="27" t="s">
        <v>31</v>
      </c>
      <c r="Q95" s="53"/>
      <c r="S95" s="54"/>
      <c r="T95" s="65"/>
      <c r="U95" s="65"/>
      <c r="V95" s="65"/>
    </row>
    <row r="96" spans="1:22" x14ac:dyDescent="0.25">
      <c r="A96" s="65"/>
      <c r="B96" s="68" t="s">
        <v>21</v>
      </c>
      <c r="C96" s="101" t="s">
        <v>115</v>
      </c>
      <c r="D96" s="116">
        <v>552.20000000000005</v>
      </c>
      <c r="E96" s="116">
        <v>552.20000000000005</v>
      </c>
      <c r="F96" s="55">
        <f t="shared" si="12"/>
        <v>0</v>
      </c>
      <c r="G96" s="137">
        <v>0</v>
      </c>
      <c r="H96" s="137">
        <v>0</v>
      </c>
      <c r="I96" s="128">
        <v>552.20000000000005</v>
      </c>
      <c r="J96" s="55">
        <f t="shared" si="13"/>
        <v>0</v>
      </c>
      <c r="K96" s="56">
        <v>552.20000000000005</v>
      </c>
      <c r="L96" s="155">
        <v>552.20000000000005</v>
      </c>
      <c r="M96" s="155">
        <v>552.20000000000005</v>
      </c>
      <c r="N96" s="55">
        <f t="shared" si="14"/>
        <v>0</v>
      </c>
      <c r="O96" s="57" t="s">
        <v>40</v>
      </c>
      <c r="P96" s="57"/>
      <c r="Q96" s="58"/>
      <c r="R96" s="59"/>
      <c r="S96" s="60"/>
      <c r="T96" s="65"/>
      <c r="U96" s="65"/>
      <c r="V96" s="65"/>
    </row>
    <row r="97" spans="1:34" x14ac:dyDescent="0.25">
      <c r="A97" s="65"/>
      <c r="B97" s="68" t="s">
        <v>21</v>
      </c>
      <c r="C97" s="24" t="s">
        <v>116</v>
      </c>
      <c r="D97" s="85">
        <v>1.27</v>
      </c>
      <c r="E97" s="125">
        <v>1.27</v>
      </c>
      <c r="F97" s="51">
        <f t="shared" si="12"/>
        <v>0</v>
      </c>
      <c r="G97" s="136">
        <v>180380</v>
      </c>
      <c r="H97" s="136">
        <v>229082.6</v>
      </c>
      <c r="I97" s="131">
        <v>1.3</v>
      </c>
      <c r="J97" s="51">
        <f t="shared" si="13"/>
        <v>-2.3076923076923106E-2</v>
      </c>
      <c r="K97" s="52">
        <v>1.86</v>
      </c>
      <c r="L97" s="154">
        <v>2.4</v>
      </c>
      <c r="M97" s="154">
        <v>1.27</v>
      </c>
      <c r="N97" s="51">
        <f t="shared" si="14"/>
        <v>-0.31720430107526887</v>
      </c>
      <c r="O97" s="27" t="s">
        <v>20</v>
      </c>
      <c r="Q97" s="53"/>
      <c r="S97" s="54"/>
      <c r="T97" s="65"/>
      <c r="U97" s="65"/>
      <c r="V97" s="65"/>
    </row>
    <row r="98" spans="1:34" x14ac:dyDescent="0.25">
      <c r="A98" s="65"/>
      <c r="B98" s="68"/>
      <c r="C98" s="101" t="s">
        <v>117</v>
      </c>
      <c r="D98" s="116">
        <v>17.2</v>
      </c>
      <c r="E98" s="116">
        <v>16.3</v>
      </c>
      <c r="F98" s="55">
        <f t="shared" si="12"/>
        <v>5.5214723926380271E-2</v>
      </c>
      <c r="G98" s="137">
        <v>4862388</v>
      </c>
      <c r="H98" s="137">
        <v>83633073.599999994</v>
      </c>
      <c r="I98" s="128">
        <v>17.100000000000001</v>
      </c>
      <c r="J98" s="55">
        <f t="shared" si="13"/>
        <v>5.8479532163742132E-3</v>
      </c>
      <c r="K98" s="56">
        <v>18</v>
      </c>
      <c r="L98" s="155">
        <v>21</v>
      </c>
      <c r="M98" s="155">
        <v>16</v>
      </c>
      <c r="N98" s="55">
        <f>D98/K98-1</f>
        <v>-4.4444444444444509E-2</v>
      </c>
      <c r="O98" s="57" t="s">
        <v>20</v>
      </c>
      <c r="P98" s="57"/>
      <c r="Q98" s="58">
        <v>0.7</v>
      </c>
      <c r="R98" s="59">
        <v>46120</v>
      </c>
      <c r="S98" s="60">
        <v>46129</v>
      </c>
      <c r="T98" s="65"/>
      <c r="U98" s="65"/>
      <c r="V98" s="65"/>
    </row>
    <row r="99" spans="1:34" x14ac:dyDescent="0.25">
      <c r="A99" s="65"/>
      <c r="B99" s="68" t="s">
        <v>21</v>
      </c>
      <c r="C99" s="24" t="s">
        <v>228</v>
      </c>
      <c r="D99" s="85">
        <v>118</v>
      </c>
      <c r="E99" s="125">
        <v>114.45</v>
      </c>
      <c r="F99" s="51">
        <f t="shared" si="12"/>
        <v>3.1017911751856753E-2</v>
      </c>
      <c r="G99" s="136">
        <v>1666546</v>
      </c>
      <c r="H99" s="136">
        <v>196652428</v>
      </c>
      <c r="I99" s="131">
        <v>115</v>
      </c>
      <c r="J99" s="51">
        <f t="shared" si="13"/>
        <v>2.6086956521739202E-2</v>
      </c>
      <c r="K99" s="52">
        <v>68</v>
      </c>
      <c r="L99" s="154">
        <v>188</v>
      </c>
      <c r="M99" s="154">
        <v>70</v>
      </c>
      <c r="N99" s="51">
        <f t="shared" si="14"/>
        <v>0.73529411764705888</v>
      </c>
      <c r="O99" s="27" t="s">
        <v>20</v>
      </c>
      <c r="P99" s="165" t="s">
        <v>262</v>
      </c>
      <c r="Q99" s="53">
        <v>2</v>
      </c>
      <c r="R99" s="29">
        <v>46125</v>
      </c>
      <c r="S99" s="54">
        <v>46141</v>
      </c>
      <c r="T99" s="65"/>
      <c r="U99" s="65"/>
      <c r="V99" s="65"/>
    </row>
    <row r="100" spans="1:34" x14ac:dyDescent="0.25">
      <c r="A100" s="65"/>
      <c r="B100" s="68"/>
      <c r="C100" s="101" t="s">
        <v>236</v>
      </c>
      <c r="D100" s="116">
        <v>10.5</v>
      </c>
      <c r="E100" s="116">
        <v>10.45</v>
      </c>
      <c r="F100" s="55">
        <f t="shared" si="12"/>
        <v>4.784688995215447E-3</v>
      </c>
      <c r="G100" s="137">
        <v>13682050</v>
      </c>
      <c r="H100" s="137">
        <v>143661525</v>
      </c>
      <c r="I100" s="128">
        <v>10.5</v>
      </c>
      <c r="J100" s="55">
        <f t="shared" si="13"/>
        <v>0</v>
      </c>
      <c r="K100" s="56">
        <v>10.75</v>
      </c>
      <c r="L100" s="155">
        <v>14.4</v>
      </c>
      <c r="M100" s="155">
        <v>9.85</v>
      </c>
      <c r="N100" s="55">
        <f t="shared" si="14"/>
        <v>-2.3255813953488413E-2</v>
      </c>
      <c r="O100" s="57" t="s">
        <v>20</v>
      </c>
      <c r="P100" s="57"/>
      <c r="Q100" s="58">
        <v>0.25</v>
      </c>
      <c r="R100" s="59">
        <v>46147</v>
      </c>
      <c r="S100" s="60">
        <v>46167</v>
      </c>
      <c r="T100" s="65"/>
      <c r="U100" s="65"/>
      <c r="V100" s="65"/>
    </row>
    <row r="101" spans="1:34" x14ac:dyDescent="0.25">
      <c r="A101" s="65"/>
      <c r="B101" s="68"/>
      <c r="D101" s="85"/>
      <c r="E101" s="125"/>
      <c r="F101" s="51"/>
      <c r="G101" s="136"/>
      <c r="H101" s="136" t="s">
        <v>21</v>
      </c>
      <c r="I101" s="131"/>
      <c r="J101" s="51"/>
      <c r="K101" s="64"/>
      <c r="L101" s="156"/>
      <c r="M101" s="154"/>
      <c r="N101" s="51"/>
      <c r="Q101" s="53"/>
      <c r="S101" s="54"/>
      <c r="T101" s="65"/>
      <c r="U101" s="65"/>
      <c r="V101" s="65"/>
    </row>
    <row r="102" spans="1:34" x14ac:dyDescent="0.25">
      <c r="B102" s="66" t="s">
        <v>118</v>
      </c>
      <c r="C102" s="61"/>
      <c r="D102" s="86" t="s">
        <v>234</v>
      </c>
      <c r="E102" s="86" t="s">
        <v>234</v>
      </c>
      <c r="F102" s="61"/>
      <c r="G102" s="139"/>
      <c r="H102" s="139" t="s">
        <v>21</v>
      </c>
      <c r="I102" s="129" t="s">
        <v>234</v>
      </c>
      <c r="J102" s="61"/>
      <c r="K102" s="46" t="s">
        <v>234</v>
      </c>
      <c r="L102" s="143"/>
      <c r="M102" s="143"/>
      <c r="N102" s="61"/>
      <c r="O102" s="61"/>
      <c r="P102" s="61"/>
      <c r="Q102" s="61"/>
      <c r="R102" s="61"/>
      <c r="S102" s="67"/>
    </row>
    <row r="103" spans="1:34" x14ac:dyDescent="0.25">
      <c r="B103" s="50" t="s">
        <v>119</v>
      </c>
      <c r="C103" s="24" t="s">
        <v>120</v>
      </c>
      <c r="D103" s="85">
        <v>5.79</v>
      </c>
      <c r="E103" s="125">
        <v>5.79</v>
      </c>
      <c r="F103" s="51">
        <f t="shared" ref="F103:F109" si="15">D103/E103-1</f>
        <v>0</v>
      </c>
      <c r="G103" s="136">
        <v>0</v>
      </c>
      <c r="H103" s="136">
        <v>0</v>
      </c>
      <c r="I103" s="131">
        <v>5.79</v>
      </c>
      <c r="J103" s="51">
        <f t="shared" ref="J103:J109" si="16">D103/I103-1</f>
        <v>0</v>
      </c>
      <c r="K103" s="52">
        <v>5.79</v>
      </c>
      <c r="L103" s="154">
        <v>5.79</v>
      </c>
      <c r="M103" s="154">
        <v>5.79</v>
      </c>
      <c r="N103" s="51">
        <f>D103/K103-1</f>
        <v>0</v>
      </c>
      <c r="O103" s="27" t="s">
        <v>20</v>
      </c>
      <c r="Q103" s="53"/>
      <c r="S103" s="54"/>
    </row>
    <row r="104" spans="1:34" x14ac:dyDescent="0.25">
      <c r="B104" s="50" t="s">
        <v>121</v>
      </c>
      <c r="C104" s="101" t="s">
        <v>122</v>
      </c>
      <c r="D104" s="116">
        <v>10.4</v>
      </c>
      <c r="E104" s="116">
        <v>10.4</v>
      </c>
      <c r="F104" s="55">
        <f t="shared" si="15"/>
        <v>0</v>
      </c>
      <c r="G104" s="137">
        <v>720</v>
      </c>
      <c r="H104" s="137">
        <v>7488</v>
      </c>
      <c r="I104" s="128">
        <v>10.6</v>
      </c>
      <c r="J104" s="55">
        <f t="shared" si="16"/>
        <v>-1.8867924528301772E-2</v>
      </c>
      <c r="K104" s="56">
        <v>5.15</v>
      </c>
      <c r="L104" s="155">
        <v>12.07</v>
      </c>
      <c r="M104" s="155">
        <v>5.15</v>
      </c>
      <c r="N104" s="55">
        <f t="shared" ref="N104:N109" si="17">D104/K104-1</f>
        <v>1.0194174757281553</v>
      </c>
      <c r="O104" s="57" t="s">
        <v>20</v>
      </c>
      <c r="P104" s="57"/>
      <c r="Q104" s="58"/>
      <c r="R104" s="59"/>
      <c r="S104" s="60"/>
    </row>
    <row r="105" spans="1:34" x14ac:dyDescent="0.25">
      <c r="B105" s="50" t="s">
        <v>21</v>
      </c>
      <c r="C105" s="24" t="s">
        <v>123</v>
      </c>
      <c r="D105" s="85">
        <v>101.2</v>
      </c>
      <c r="E105" s="125">
        <v>101.2</v>
      </c>
      <c r="F105" s="51">
        <f t="shared" si="15"/>
        <v>0</v>
      </c>
      <c r="G105" s="136">
        <v>387624</v>
      </c>
      <c r="H105" s="136">
        <v>39227548.800000004</v>
      </c>
      <c r="I105" s="131">
        <v>101.2</v>
      </c>
      <c r="J105" s="51">
        <f t="shared" si="16"/>
        <v>0</v>
      </c>
      <c r="K105" s="52">
        <v>48.6</v>
      </c>
      <c r="L105" s="154">
        <v>136.5</v>
      </c>
      <c r="M105" s="154">
        <v>50.1</v>
      </c>
      <c r="N105" s="51">
        <f t="shared" si="17"/>
        <v>1.0823045267489713</v>
      </c>
      <c r="O105" s="27" t="s">
        <v>52</v>
      </c>
      <c r="Q105" s="53"/>
      <c r="S105" s="54"/>
    </row>
    <row r="106" spans="1:34" x14ac:dyDescent="0.25">
      <c r="B106" s="50" t="s">
        <v>21</v>
      </c>
      <c r="C106" s="101" t="s">
        <v>124</v>
      </c>
      <c r="D106" s="116">
        <v>40</v>
      </c>
      <c r="E106" s="116">
        <v>40</v>
      </c>
      <c r="F106" s="55">
        <f t="shared" si="15"/>
        <v>0</v>
      </c>
      <c r="G106" s="137">
        <v>541594</v>
      </c>
      <c r="H106" s="137">
        <v>21663760</v>
      </c>
      <c r="I106" s="128">
        <v>40</v>
      </c>
      <c r="J106" s="55">
        <f t="shared" si="16"/>
        <v>0</v>
      </c>
      <c r="K106" s="56">
        <v>19</v>
      </c>
      <c r="L106" s="155">
        <v>52</v>
      </c>
      <c r="M106" s="155">
        <v>19</v>
      </c>
      <c r="N106" s="55">
        <f t="shared" si="17"/>
        <v>1.1052631578947367</v>
      </c>
      <c r="O106" s="57" t="s">
        <v>20</v>
      </c>
      <c r="P106" s="57"/>
      <c r="Q106" s="58"/>
      <c r="R106" s="59"/>
      <c r="S106" s="60"/>
      <c r="U106" s="69"/>
      <c r="V106" s="70"/>
      <c r="W106" s="71"/>
      <c r="X106" s="72"/>
      <c r="Y106" s="72"/>
      <c r="Z106" s="72"/>
      <c r="AA106" s="71"/>
      <c r="AB106" s="57"/>
      <c r="AC106" s="57"/>
      <c r="AD106" s="73"/>
      <c r="AE106" s="59"/>
      <c r="AF106" s="60"/>
    </row>
    <row r="107" spans="1:34" x14ac:dyDescent="0.25">
      <c r="B107" s="50" t="s">
        <v>21</v>
      </c>
      <c r="C107" s="24" t="s">
        <v>125</v>
      </c>
      <c r="D107" s="85">
        <v>8.1999999999999993</v>
      </c>
      <c r="E107" s="125">
        <v>8</v>
      </c>
      <c r="F107" s="51">
        <f t="shared" si="15"/>
        <v>2.4999999999999911E-2</v>
      </c>
      <c r="G107" s="136">
        <v>3020734</v>
      </c>
      <c r="H107" s="136">
        <v>24770018.799999997</v>
      </c>
      <c r="I107" s="131">
        <v>8.5</v>
      </c>
      <c r="J107" s="51">
        <f t="shared" si="16"/>
        <v>-3.529411764705892E-2</v>
      </c>
      <c r="K107" s="52">
        <v>5.8</v>
      </c>
      <c r="L107" s="154">
        <v>14.7</v>
      </c>
      <c r="M107" s="154">
        <v>5.8</v>
      </c>
      <c r="N107" s="51">
        <f t="shared" si="17"/>
        <v>0.4137931034482758</v>
      </c>
      <c r="O107" s="27" t="s">
        <v>40</v>
      </c>
      <c r="Q107" s="53"/>
      <c r="S107" s="54"/>
      <c r="T107" s="74"/>
      <c r="U107" s="74"/>
      <c r="V107" s="26"/>
      <c r="W107" s="75"/>
      <c r="X107" s="74"/>
      <c r="Y107" s="26"/>
      <c r="Z107" s="25"/>
      <c r="AA107" s="25"/>
      <c r="AB107" s="25"/>
      <c r="AC107" s="26"/>
      <c r="AF107" s="76"/>
      <c r="AG107" s="29"/>
      <c r="AH107" s="54"/>
    </row>
    <row r="108" spans="1:34" x14ac:dyDescent="0.25">
      <c r="B108" s="50" t="s">
        <v>21</v>
      </c>
      <c r="C108" s="101" t="s">
        <v>126</v>
      </c>
      <c r="D108" s="116">
        <v>1.83</v>
      </c>
      <c r="E108" s="116">
        <v>1.83</v>
      </c>
      <c r="F108" s="55">
        <f t="shared" si="15"/>
        <v>0</v>
      </c>
      <c r="G108" s="137">
        <v>0</v>
      </c>
      <c r="H108" s="137">
        <v>0</v>
      </c>
      <c r="I108" s="128">
        <v>1.83</v>
      </c>
      <c r="J108" s="55">
        <f t="shared" si="16"/>
        <v>0</v>
      </c>
      <c r="K108" s="56">
        <v>1.83</v>
      </c>
      <c r="L108" s="155">
        <v>1.83</v>
      </c>
      <c r="M108" s="155">
        <v>1.83</v>
      </c>
      <c r="N108" s="55">
        <f t="shared" si="17"/>
        <v>0</v>
      </c>
      <c r="O108" s="57" t="s">
        <v>20</v>
      </c>
      <c r="P108" s="57"/>
      <c r="Q108" s="58"/>
      <c r="R108" s="59"/>
      <c r="S108" s="60"/>
    </row>
    <row r="109" spans="1:34" x14ac:dyDescent="0.25">
      <c r="B109" s="50"/>
      <c r="C109" s="24" t="s">
        <v>237</v>
      </c>
      <c r="D109" s="85">
        <v>94.9</v>
      </c>
      <c r="E109" s="125">
        <v>94.9</v>
      </c>
      <c r="F109" s="51">
        <f t="shared" si="15"/>
        <v>0</v>
      </c>
      <c r="G109" s="136">
        <v>20242</v>
      </c>
      <c r="H109" s="136">
        <v>1920965.8</v>
      </c>
      <c r="I109" s="131">
        <v>94.9</v>
      </c>
      <c r="J109" s="51">
        <f t="shared" si="16"/>
        <v>0</v>
      </c>
      <c r="K109" s="52">
        <v>64.88</v>
      </c>
      <c r="L109" s="154">
        <v>104</v>
      </c>
      <c r="M109" s="154">
        <v>58.1</v>
      </c>
      <c r="N109" s="51">
        <f t="shared" si="17"/>
        <v>0.4627003699136869</v>
      </c>
      <c r="O109" s="27" t="s">
        <v>20</v>
      </c>
      <c r="Q109" s="53">
        <v>0.32</v>
      </c>
      <c r="R109" s="29">
        <v>46136</v>
      </c>
      <c r="S109" s="54" t="s">
        <v>265</v>
      </c>
    </row>
    <row r="110" spans="1:34" x14ac:dyDescent="0.25">
      <c r="B110" s="50" t="s">
        <v>21</v>
      </c>
      <c r="C110" s="104" t="s">
        <v>21</v>
      </c>
      <c r="D110" s="105" t="s">
        <v>234</v>
      </c>
      <c r="E110" s="105" t="s">
        <v>234</v>
      </c>
      <c r="F110" s="87"/>
      <c r="G110" s="140"/>
      <c r="H110" s="140" t="s">
        <v>21</v>
      </c>
      <c r="I110" s="132" t="s">
        <v>234</v>
      </c>
      <c r="J110" s="87"/>
      <c r="K110" s="87" t="s">
        <v>234</v>
      </c>
      <c r="L110" s="164"/>
      <c r="M110" s="157"/>
      <c r="N110" s="87"/>
      <c r="O110" s="106"/>
      <c r="P110" s="106"/>
      <c r="Q110" s="88"/>
      <c r="R110" s="107"/>
      <c r="S110" s="89"/>
    </row>
    <row r="111" spans="1:34" x14ac:dyDescent="0.25">
      <c r="B111" s="66" t="s">
        <v>127</v>
      </c>
      <c r="C111" s="61"/>
      <c r="D111" s="86" t="s">
        <v>234</v>
      </c>
      <c r="E111" s="124" t="s">
        <v>234</v>
      </c>
      <c r="F111" s="61"/>
      <c r="G111" s="139"/>
      <c r="H111" s="139" t="s">
        <v>21</v>
      </c>
      <c r="I111" s="133" t="s">
        <v>234</v>
      </c>
      <c r="J111" s="61"/>
      <c r="K111" s="46" t="s">
        <v>234</v>
      </c>
      <c r="L111" s="143"/>
      <c r="M111" s="143"/>
      <c r="N111" s="61"/>
      <c r="O111" s="61"/>
      <c r="P111" s="61"/>
      <c r="Q111" s="61"/>
      <c r="R111" s="61"/>
      <c r="S111" s="67"/>
    </row>
    <row r="112" spans="1:34" x14ac:dyDescent="0.25">
      <c r="B112" s="50" t="s">
        <v>128</v>
      </c>
      <c r="C112" s="101" t="s">
        <v>206</v>
      </c>
      <c r="D112" s="116">
        <v>0.6</v>
      </c>
      <c r="E112" s="116">
        <v>0.6</v>
      </c>
      <c r="F112" s="55">
        <f t="shared" ref="F112:F121" si="18">D112/E112-1</f>
        <v>0</v>
      </c>
      <c r="G112" s="137">
        <v>0</v>
      </c>
      <c r="H112" s="137">
        <v>0</v>
      </c>
      <c r="I112" s="128">
        <v>0.6</v>
      </c>
      <c r="J112" s="55">
        <f t="shared" ref="J112:J121" si="19">D112/I112-1</f>
        <v>0</v>
      </c>
      <c r="K112" s="56">
        <v>0.6</v>
      </c>
      <c r="L112" s="155">
        <v>0.6</v>
      </c>
      <c r="M112" s="155">
        <v>0.6</v>
      </c>
      <c r="N112" s="55">
        <f t="shared" ref="N112:N120" si="20">D112/K112-1</f>
        <v>0</v>
      </c>
      <c r="O112" s="57" t="s">
        <v>20</v>
      </c>
      <c r="P112" s="57"/>
      <c r="Q112" s="58"/>
      <c r="R112" s="59"/>
      <c r="S112" s="60"/>
    </row>
    <row r="113" spans="1:22" x14ac:dyDescent="0.25">
      <c r="A113" s="65"/>
      <c r="B113" s="50" t="s">
        <v>129</v>
      </c>
      <c r="C113" s="24" t="s">
        <v>130</v>
      </c>
      <c r="D113" s="85">
        <v>1.76</v>
      </c>
      <c r="E113" s="125">
        <v>1.6</v>
      </c>
      <c r="F113" s="51">
        <f>D113/E113-1</f>
        <v>9.9999999999999867E-2</v>
      </c>
      <c r="G113" s="136">
        <v>836781</v>
      </c>
      <c r="H113" s="136">
        <v>1472734.56</v>
      </c>
      <c r="I113" s="131">
        <v>1.77</v>
      </c>
      <c r="J113" s="51">
        <f t="shared" si="19"/>
        <v>-5.6497175141243527E-3</v>
      </c>
      <c r="K113" s="52">
        <v>1.1299999999999999</v>
      </c>
      <c r="L113" s="154">
        <v>3.3</v>
      </c>
      <c r="M113" s="154">
        <v>1.1299999999999999</v>
      </c>
      <c r="N113" s="51">
        <f t="shared" si="20"/>
        <v>0.55752212389380551</v>
      </c>
      <c r="O113" s="27" t="s">
        <v>52</v>
      </c>
      <c r="Q113" s="53"/>
      <c r="S113" s="54"/>
      <c r="T113" s="65"/>
      <c r="U113" s="65"/>
      <c r="V113" s="65"/>
    </row>
    <row r="114" spans="1:22" x14ac:dyDescent="0.25">
      <c r="A114" s="65"/>
      <c r="B114" s="68" t="s">
        <v>131</v>
      </c>
      <c r="C114" s="101" t="s">
        <v>132</v>
      </c>
      <c r="D114" s="116">
        <v>21</v>
      </c>
      <c r="E114" s="116">
        <v>20</v>
      </c>
      <c r="F114" s="55">
        <f>D114/E114-1</f>
        <v>5.0000000000000044E-2</v>
      </c>
      <c r="G114" s="137">
        <v>1097448</v>
      </c>
      <c r="H114" s="137">
        <v>23046408</v>
      </c>
      <c r="I114" s="128">
        <v>20</v>
      </c>
      <c r="J114" s="55">
        <f t="shared" si="19"/>
        <v>5.0000000000000044E-2</v>
      </c>
      <c r="K114" s="56">
        <v>17.3</v>
      </c>
      <c r="L114" s="155">
        <v>25.25</v>
      </c>
      <c r="M114" s="155">
        <v>17.95</v>
      </c>
      <c r="N114" s="55">
        <f t="shared" si="20"/>
        <v>0.21387283236994215</v>
      </c>
      <c r="O114" s="57" t="s">
        <v>20</v>
      </c>
      <c r="P114" s="57"/>
      <c r="Q114" s="58">
        <v>0.7</v>
      </c>
      <c r="R114" s="59">
        <v>46120</v>
      </c>
      <c r="S114" s="60">
        <v>46129</v>
      </c>
      <c r="T114" s="65"/>
      <c r="U114" s="65"/>
      <c r="V114" s="65"/>
    </row>
    <row r="115" spans="1:22" x14ac:dyDescent="0.25">
      <c r="A115" s="65"/>
      <c r="B115" s="68"/>
      <c r="C115" s="24" t="s">
        <v>248</v>
      </c>
      <c r="D115" s="85">
        <v>5</v>
      </c>
      <c r="E115" s="125">
        <v>5</v>
      </c>
      <c r="F115" s="64">
        <f t="shared" si="18"/>
        <v>0</v>
      </c>
      <c r="G115" s="136">
        <v>60059</v>
      </c>
      <c r="H115" s="136">
        <v>300295</v>
      </c>
      <c r="I115" s="131">
        <v>5</v>
      </c>
      <c r="J115" s="51">
        <f t="shared" si="19"/>
        <v>0</v>
      </c>
      <c r="K115" s="52">
        <v>5.29</v>
      </c>
      <c r="L115" s="154">
        <v>7.98</v>
      </c>
      <c r="M115" s="154">
        <v>5</v>
      </c>
      <c r="N115" s="64">
        <f t="shared" si="20"/>
        <v>-5.4820415879016982E-2</v>
      </c>
      <c r="O115" s="27" t="s">
        <v>249</v>
      </c>
      <c r="Q115" s="53"/>
      <c r="S115" s="54"/>
      <c r="T115" s="65"/>
      <c r="U115" s="65"/>
      <c r="V115" s="65"/>
    </row>
    <row r="116" spans="1:22" x14ac:dyDescent="0.25">
      <c r="A116" s="65"/>
      <c r="B116" s="68"/>
      <c r="C116" s="101" t="s">
        <v>133</v>
      </c>
      <c r="D116" s="116">
        <v>161.19999999999999</v>
      </c>
      <c r="E116" s="116">
        <v>161.19999999999999</v>
      </c>
      <c r="F116" s="55">
        <f t="shared" si="18"/>
        <v>0</v>
      </c>
      <c r="G116" s="137">
        <v>5661</v>
      </c>
      <c r="H116" s="137">
        <v>912553.2</v>
      </c>
      <c r="I116" s="128">
        <v>161.19999999999999</v>
      </c>
      <c r="J116" s="55">
        <f t="shared" si="19"/>
        <v>0</v>
      </c>
      <c r="K116" s="56">
        <v>72.7</v>
      </c>
      <c r="L116" s="155">
        <v>199</v>
      </c>
      <c r="M116" s="155">
        <v>72.7</v>
      </c>
      <c r="N116" s="55">
        <f t="shared" si="20"/>
        <v>1.2173314993122419</v>
      </c>
      <c r="O116" s="57" t="s">
        <v>20</v>
      </c>
      <c r="P116" s="57"/>
      <c r="Q116" s="58"/>
      <c r="R116" s="59"/>
      <c r="S116" s="60"/>
      <c r="T116" s="65"/>
      <c r="U116" s="65"/>
      <c r="V116" s="65"/>
    </row>
    <row r="117" spans="1:22" x14ac:dyDescent="0.25">
      <c r="A117" s="65"/>
      <c r="B117" s="68" t="s">
        <v>21</v>
      </c>
      <c r="C117" s="24" t="s">
        <v>134</v>
      </c>
      <c r="D117" s="85">
        <v>3.69</v>
      </c>
      <c r="E117" s="125">
        <v>3.69</v>
      </c>
      <c r="F117" s="51">
        <f t="shared" si="18"/>
        <v>0</v>
      </c>
      <c r="G117" s="136">
        <v>44424</v>
      </c>
      <c r="H117" s="136">
        <v>163924.56</v>
      </c>
      <c r="I117" s="131">
        <v>3.69</v>
      </c>
      <c r="J117" s="51">
        <f t="shared" si="19"/>
        <v>0</v>
      </c>
      <c r="K117" s="52">
        <v>4.42</v>
      </c>
      <c r="L117" s="154">
        <v>7.7</v>
      </c>
      <c r="M117" s="154">
        <v>3.36</v>
      </c>
      <c r="N117" s="51">
        <f t="shared" si="20"/>
        <v>-0.16515837104072395</v>
      </c>
      <c r="O117" s="27" t="s">
        <v>40</v>
      </c>
      <c r="Q117" s="53"/>
      <c r="S117" s="54"/>
      <c r="T117" s="65"/>
      <c r="U117" s="65"/>
      <c r="V117" s="65"/>
    </row>
    <row r="118" spans="1:22" x14ac:dyDescent="0.25">
      <c r="A118" s="65"/>
      <c r="B118" s="68" t="s">
        <v>135</v>
      </c>
      <c r="C118" s="101" t="s">
        <v>136</v>
      </c>
      <c r="D118" s="116">
        <v>4.25</v>
      </c>
      <c r="E118" s="116">
        <v>4.0999999999999996</v>
      </c>
      <c r="F118" s="55">
        <f t="shared" si="18"/>
        <v>3.6585365853658569E-2</v>
      </c>
      <c r="G118" s="137">
        <v>28371469</v>
      </c>
      <c r="H118" s="137">
        <v>120578743.25</v>
      </c>
      <c r="I118" s="128">
        <v>4.04</v>
      </c>
      <c r="J118" s="55">
        <f t="shared" si="19"/>
        <v>5.1980198019802026E-2</v>
      </c>
      <c r="K118" s="56">
        <v>3.87</v>
      </c>
      <c r="L118" s="155">
        <v>5.33</v>
      </c>
      <c r="M118" s="155">
        <v>3</v>
      </c>
      <c r="N118" s="55">
        <f t="shared" si="20"/>
        <v>9.8191214470284116E-2</v>
      </c>
      <c r="O118" s="57" t="s">
        <v>20</v>
      </c>
      <c r="P118" s="57"/>
      <c r="Q118" s="58">
        <v>0.03</v>
      </c>
      <c r="R118" s="59">
        <v>46192</v>
      </c>
      <c r="S118" s="60">
        <v>46213</v>
      </c>
      <c r="T118" s="65"/>
      <c r="U118" s="65"/>
      <c r="V118" s="65"/>
    </row>
    <row r="119" spans="1:22" x14ac:dyDescent="0.25">
      <c r="B119" s="68" t="s">
        <v>21</v>
      </c>
      <c r="C119" s="24" t="s">
        <v>137</v>
      </c>
      <c r="D119" s="85">
        <v>13.3</v>
      </c>
      <c r="E119" s="125">
        <v>13.3</v>
      </c>
      <c r="F119" s="51">
        <f t="shared" si="18"/>
        <v>0</v>
      </c>
      <c r="G119" s="136">
        <v>159744</v>
      </c>
      <c r="H119" s="136">
        <v>2124595.2000000002</v>
      </c>
      <c r="I119" s="131">
        <v>13.3</v>
      </c>
      <c r="J119" s="51">
        <f t="shared" si="19"/>
        <v>0</v>
      </c>
      <c r="K119" s="52">
        <v>11.35</v>
      </c>
      <c r="L119" s="154">
        <v>24.5</v>
      </c>
      <c r="M119" s="154">
        <v>11.35</v>
      </c>
      <c r="N119" s="51">
        <f t="shared" si="20"/>
        <v>0.17180616740088106</v>
      </c>
      <c r="O119" s="27" t="s">
        <v>20</v>
      </c>
      <c r="Q119" s="53">
        <v>0.125</v>
      </c>
      <c r="R119" s="29">
        <v>46210</v>
      </c>
      <c r="S119" s="54">
        <v>46226</v>
      </c>
    </row>
    <row r="120" spans="1:22" x14ac:dyDescent="0.25">
      <c r="A120" s="65"/>
      <c r="B120" s="68" t="s">
        <v>138</v>
      </c>
      <c r="C120" s="101" t="s">
        <v>139</v>
      </c>
      <c r="D120" s="116">
        <v>750</v>
      </c>
      <c r="E120" s="116">
        <v>720</v>
      </c>
      <c r="F120" s="55">
        <f t="shared" si="18"/>
        <v>4.1666666666666741E-2</v>
      </c>
      <c r="G120" s="137">
        <v>5544233</v>
      </c>
      <c r="H120" s="137">
        <v>4158174750</v>
      </c>
      <c r="I120" s="128">
        <v>747</v>
      </c>
      <c r="J120" s="55">
        <f>D120/I120-1</f>
        <v>4.0160642570281624E-3</v>
      </c>
      <c r="K120" s="56">
        <v>496</v>
      </c>
      <c r="L120" s="155">
        <v>915</v>
      </c>
      <c r="M120" s="155">
        <v>511</v>
      </c>
      <c r="N120" s="55">
        <f t="shared" si="20"/>
        <v>0.51209677419354849</v>
      </c>
      <c r="O120" s="57" t="s">
        <v>20</v>
      </c>
      <c r="P120" s="57"/>
      <c r="Q120" s="58">
        <v>15</v>
      </c>
      <c r="R120" s="59">
        <v>46121</v>
      </c>
      <c r="S120" s="60">
        <v>46147</v>
      </c>
      <c r="T120" s="65"/>
      <c r="U120" s="65"/>
      <c r="V120" s="65"/>
    </row>
    <row r="121" spans="1:22" x14ac:dyDescent="0.25">
      <c r="B121" s="50"/>
      <c r="C121" s="24" t="s">
        <v>140</v>
      </c>
      <c r="D121" s="85">
        <v>5274</v>
      </c>
      <c r="E121" s="125">
        <v>4794.6000000000004</v>
      </c>
      <c r="F121" s="51">
        <f t="shared" si="18"/>
        <v>9.9987485921661845E-2</v>
      </c>
      <c r="G121" s="136">
        <v>110435</v>
      </c>
      <c r="H121" s="136">
        <v>582434190</v>
      </c>
      <c r="I121" s="131">
        <v>4358.8</v>
      </c>
      <c r="J121" s="51">
        <f t="shared" si="19"/>
        <v>0.20996604570065158</v>
      </c>
      <c r="K121" s="52">
        <v>2211.48</v>
      </c>
      <c r="L121" s="154">
        <v>5274</v>
      </c>
      <c r="M121" s="154">
        <v>2270</v>
      </c>
      <c r="N121" s="51">
        <f>D121/K121-1</f>
        <v>1.3848282598079114</v>
      </c>
      <c r="O121" s="27" t="s">
        <v>40</v>
      </c>
      <c r="Q121" s="53"/>
      <c r="S121" s="54"/>
    </row>
    <row r="122" spans="1:22" x14ac:dyDescent="0.25">
      <c r="A122" s="65"/>
      <c r="B122" s="68" t="s">
        <v>21</v>
      </c>
      <c r="C122" s="101" t="s">
        <v>21</v>
      </c>
      <c r="D122" s="116"/>
      <c r="E122" s="123"/>
      <c r="F122" s="55"/>
      <c r="G122" s="137"/>
      <c r="H122" s="137" t="s">
        <v>21</v>
      </c>
      <c r="I122" s="130"/>
      <c r="J122" s="55"/>
      <c r="K122" s="56"/>
      <c r="L122" s="155"/>
      <c r="M122" s="155"/>
      <c r="N122" s="55"/>
      <c r="O122" s="57"/>
      <c r="P122" s="57"/>
      <c r="Q122" s="58"/>
      <c r="R122" s="59"/>
      <c r="S122" s="60"/>
      <c r="T122" s="65"/>
      <c r="U122" s="65"/>
      <c r="V122" s="65"/>
    </row>
    <row r="123" spans="1:22" x14ac:dyDescent="0.25">
      <c r="A123" s="65"/>
      <c r="B123" s="66" t="s">
        <v>141</v>
      </c>
      <c r="C123" s="61"/>
      <c r="D123" s="86" t="s">
        <v>234</v>
      </c>
      <c r="E123" s="86" t="s">
        <v>234</v>
      </c>
      <c r="F123" s="61"/>
      <c r="G123" s="139"/>
      <c r="H123" s="139" t="s">
        <v>21</v>
      </c>
      <c r="I123" s="129" t="s">
        <v>234</v>
      </c>
      <c r="J123" s="61"/>
      <c r="K123" s="46" t="s">
        <v>234</v>
      </c>
      <c r="L123" s="143"/>
      <c r="M123" s="143"/>
      <c r="N123" s="61"/>
      <c r="O123" s="61"/>
      <c r="P123" s="61"/>
      <c r="Q123" s="61"/>
      <c r="R123" s="61"/>
      <c r="S123" s="67"/>
      <c r="T123" s="65"/>
      <c r="U123" s="65"/>
      <c r="V123" s="65"/>
    </row>
    <row r="124" spans="1:22" x14ac:dyDescent="0.25">
      <c r="A124" s="65"/>
      <c r="B124" s="68" t="s">
        <v>21</v>
      </c>
      <c r="C124" s="101" t="s">
        <v>142</v>
      </c>
      <c r="D124" s="116">
        <v>147.6</v>
      </c>
      <c r="E124" s="123">
        <v>147.6</v>
      </c>
      <c r="F124" s="55">
        <f t="shared" ref="F124:F132" si="21">D124/E124-1</f>
        <v>0</v>
      </c>
      <c r="G124" s="137">
        <v>21351</v>
      </c>
      <c r="H124" s="137">
        <v>3151407.6</v>
      </c>
      <c r="I124" s="130">
        <v>147.6</v>
      </c>
      <c r="J124" s="55">
        <f t="shared" ref="J124:J132" si="22">D124/I124-1</f>
        <v>0</v>
      </c>
      <c r="K124" s="56">
        <v>46.75</v>
      </c>
      <c r="L124" s="155">
        <v>168.95</v>
      </c>
      <c r="M124" s="155">
        <v>47</v>
      </c>
      <c r="N124" s="55">
        <f t="shared" ref="N124:N131" si="23">D124/K124-1</f>
        <v>2.1572192513368984</v>
      </c>
      <c r="O124" s="57" t="s">
        <v>20</v>
      </c>
      <c r="P124" s="57"/>
      <c r="Q124" s="58">
        <v>1.25</v>
      </c>
      <c r="R124" s="59">
        <v>46136</v>
      </c>
      <c r="S124" s="60">
        <v>46163</v>
      </c>
      <c r="T124" s="65"/>
      <c r="U124" s="65"/>
      <c r="V124" s="65"/>
    </row>
    <row r="125" spans="1:22" x14ac:dyDescent="0.25">
      <c r="A125" s="65"/>
      <c r="B125" s="68" t="s">
        <v>21</v>
      </c>
      <c r="C125" s="24" t="s">
        <v>143</v>
      </c>
      <c r="D125" s="85">
        <v>175.1</v>
      </c>
      <c r="E125" s="85">
        <v>175.1</v>
      </c>
      <c r="F125" s="51">
        <f t="shared" si="21"/>
        <v>0</v>
      </c>
      <c r="G125" s="136">
        <v>31432</v>
      </c>
      <c r="H125" s="136">
        <v>5503743.2000000002</v>
      </c>
      <c r="I125" s="127">
        <v>175.1</v>
      </c>
      <c r="J125" s="51">
        <f t="shared" si="22"/>
        <v>0</v>
      </c>
      <c r="K125" s="52">
        <v>65</v>
      </c>
      <c r="L125" s="154">
        <v>233.7</v>
      </c>
      <c r="M125" s="154">
        <v>69</v>
      </c>
      <c r="N125" s="51">
        <f t="shared" si="23"/>
        <v>1.6938461538461538</v>
      </c>
      <c r="O125" s="27" t="s">
        <v>20</v>
      </c>
      <c r="Q125" s="53"/>
      <c r="S125" s="54"/>
      <c r="T125" s="65"/>
      <c r="U125" s="65"/>
      <c r="V125" s="65"/>
    </row>
    <row r="126" spans="1:22" x14ac:dyDescent="0.25">
      <c r="A126" s="65"/>
      <c r="B126" s="68" t="s">
        <v>21</v>
      </c>
      <c r="C126" s="101" t="s">
        <v>144</v>
      </c>
      <c r="D126" s="116">
        <v>340.2</v>
      </c>
      <c r="E126" s="123">
        <v>340.2</v>
      </c>
      <c r="F126" s="55">
        <f t="shared" si="21"/>
        <v>0</v>
      </c>
      <c r="G126" s="137">
        <v>293559</v>
      </c>
      <c r="H126" s="137">
        <v>99868771.799999997</v>
      </c>
      <c r="I126" s="130">
        <v>340.2</v>
      </c>
      <c r="J126" s="55">
        <f t="shared" si="22"/>
        <v>0</v>
      </c>
      <c r="K126" s="56">
        <v>168.5</v>
      </c>
      <c r="L126" s="155">
        <v>460</v>
      </c>
      <c r="M126" s="155">
        <v>178.5</v>
      </c>
      <c r="N126" s="55">
        <f t="shared" si="23"/>
        <v>1.0189910979228487</v>
      </c>
      <c r="O126" s="57" t="s">
        <v>20</v>
      </c>
      <c r="P126" s="57"/>
      <c r="Q126" s="58">
        <v>10</v>
      </c>
      <c r="R126" s="59">
        <v>46153</v>
      </c>
      <c r="S126" s="60">
        <v>46163</v>
      </c>
      <c r="T126" s="65"/>
      <c r="U126" s="65"/>
      <c r="V126" s="65"/>
    </row>
    <row r="127" spans="1:22" x14ac:dyDescent="0.25">
      <c r="A127" s="65"/>
      <c r="B127" s="68" t="s">
        <v>21</v>
      </c>
      <c r="C127" s="24" t="s">
        <v>145</v>
      </c>
      <c r="D127" s="85">
        <v>891</v>
      </c>
      <c r="E127" s="85">
        <v>891</v>
      </c>
      <c r="F127" s="51">
        <f t="shared" si="21"/>
        <v>0</v>
      </c>
      <c r="G127" s="136">
        <v>1125926</v>
      </c>
      <c r="H127" s="136">
        <v>1003200066</v>
      </c>
      <c r="I127" s="127">
        <v>963</v>
      </c>
      <c r="J127" s="51">
        <f t="shared" si="22"/>
        <v>-7.4766355140186924E-2</v>
      </c>
      <c r="K127" s="52">
        <v>564</v>
      </c>
      <c r="L127" s="154">
        <v>1180</v>
      </c>
      <c r="M127" s="154">
        <v>609</v>
      </c>
      <c r="N127" s="51">
        <f t="shared" si="23"/>
        <v>0.57978723404255317</v>
      </c>
      <c r="O127" s="27" t="s">
        <v>20</v>
      </c>
      <c r="Q127" s="53">
        <v>45</v>
      </c>
      <c r="R127" s="29">
        <v>46191</v>
      </c>
      <c r="S127" s="29">
        <v>46205</v>
      </c>
      <c r="T127" s="65"/>
      <c r="U127" s="65"/>
      <c r="V127" s="65"/>
    </row>
    <row r="128" spans="1:22" x14ac:dyDescent="0.25">
      <c r="A128" s="65"/>
      <c r="B128" s="68" t="s">
        <v>21</v>
      </c>
      <c r="C128" s="101" t="s">
        <v>247</v>
      </c>
      <c r="D128" s="116">
        <v>18.55</v>
      </c>
      <c r="E128" s="123">
        <v>20.6</v>
      </c>
      <c r="F128" s="55">
        <f t="shared" si="21"/>
        <v>-9.9514563106796183E-2</v>
      </c>
      <c r="G128" s="137">
        <v>214559</v>
      </c>
      <c r="H128" s="137">
        <v>3980069.45</v>
      </c>
      <c r="I128" s="130">
        <v>20.6</v>
      </c>
      <c r="J128" s="55">
        <f t="shared" si="22"/>
        <v>-9.9514563106796183E-2</v>
      </c>
      <c r="K128" s="56">
        <v>12.5</v>
      </c>
      <c r="L128" s="155">
        <v>23.9</v>
      </c>
      <c r="M128" s="155">
        <v>12.95</v>
      </c>
      <c r="N128" s="55">
        <f t="shared" si="23"/>
        <v>0.48399999999999999</v>
      </c>
      <c r="O128" s="57" t="s">
        <v>20</v>
      </c>
      <c r="P128" s="57"/>
      <c r="Q128" s="58">
        <v>0.45</v>
      </c>
      <c r="R128" s="59">
        <v>46143</v>
      </c>
      <c r="S128" s="60">
        <v>45802</v>
      </c>
      <c r="T128" s="65"/>
      <c r="U128" s="65"/>
      <c r="V128" s="65"/>
    </row>
    <row r="129" spans="1:22" x14ac:dyDescent="0.25">
      <c r="A129" s="65"/>
      <c r="B129" s="68" t="s">
        <v>21</v>
      </c>
      <c r="C129" s="24" t="s">
        <v>146</v>
      </c>
      <c r="D129" s="85">
        <v>30.4</v>
      </c>
      <c r="E129" s="85">
        <v>30.4</v>
      </c>
      <c r="F129" s="51">
        <f t="shared" si="21"/>
        <v>0</v>
      </c>
      <c r="G129" s="136">
        <v>17605</v>
      </c>
      <c r="H129" s="136">
        <v>535192</v>
      </c>
      <c r="I129" s="127">
        <v>30.4</v>
      </c>
      <c r="J129" s="51">
        <f t="shared" si="22"/>
        <v>0</v>
      </c>
      <c r="K129" s="52">
        <v>10</v>
      </c>
      <c r="L129" s="154">
        <v>37.5</v>
      </c>
      <c r="M129" s="154">
        <v>10</v>
      </c>
      <c r="N129" s="51">
        <f t="shared" si="23"/>
        <v>2.04</v>
      </c>
      <c r="O129" s="27" t="s">
        <v>20</v>
      </c>
      <c r="Q129" s="53"/>
      <c r="S129" s="54"/>
      <c r="T129" s="65"/>
      <c r="U129" s="65"/>
      <c r="V129" s="65"/>
    </row>
    <row r="130" spans="1:22" x14ac:dyDescent="0.25">
      <c r="A130" s="65"/>
      <c r="B130" s="68" t="s">
        <v>21</v>
      </c>
      <c r="C130" s="101" t="s">
        <v>225</v>
      </c>
      <c r="D130" s="116">
        <v>291</v>
      </c>
      <c r="E130" s="123">
        <v>290</v>
      </c>
      <c r="F130" s="55">
        <f t="shared" si="21"/>
        <v>3.4482758620688614E-3</v>
      </c>
      <c r="G130" s="137">
        <v>8246757</v>
      </c>
      <c r="H130" s="137">
        <v>2399806287</v>
      </c>
      <c r="I130" s="130">
        <v>310</v>
      </c>
      <c r="J130" s="55">
        <f t="shared" si="22"/>
        <v>-6.1290322580645151E-2</v>
      </c>
      <c r="K130" s="56">
        <v>134.5</v>
      </c>
      <c r="L130" s="155">
        <v>350</v>
      </c>
      <c r="M130" s="155">
        <v>134.5</v>
      </c>
      <c r="N130" s="55">
        <f t="shared" si="23"/>
        <v>1.1635687732342008</v>
      </c>
      <c r="O130" s="57" t="s">
        <v>20</v>
      </c>
      <c r="P130" s="57"/>
      <c r="Q130" s="58">
        <v>6</v>
      </c>
      <c r="R130" s="59">
        <v>46118</v>
      </c>
      <c r="S130" s="60">
        <v>46142</v>
      </c>
      <c r="T130" s="65"/>
      <c r="U130" s="65"/>
      <c r="V130" s="65"/>
    </row>
    <row r="131" spans="1:22" x14ac:dyDescent="0.25">
      <c r="A131" s="65"/>
      <c r="B131" s="68" t="s">
        <v>55</v>
      </c>
      <c r="C131" s="24" t="s">
        <v>147</v>
      </c>
      <c r="D131" s="85">
        <v>2.8</v>
      </c>
      <c r="E131" s="85">
        <v>2.85</v>
      </c>
      <c r="F131" s="51">
        <f>D131/E131-1</f>
        <v>-1.7543859649122862E-2</v>
      </c>
      <c r="G131" s="136">
        <v>4844719</v>
      </c>
      <c r="H131" s="136">
        <v>13565213.199999999</v>
      </c>
      <c r="I131" s="127">
        <v>2.68</v>
      </c>
      <c r="J131" s="51">
        <f t="shared" si="22"/>
        <v>4.4776119402984982E-2</v>
      </c>
      <c r="K131" s="52">
        <v>3.1</v>
      </c>
      <c r="L131" s="154">
        <v>4.09</v>
      </c>
      <c r="M131" s="154">
        <v>2.68</v>
      </c>
      <c r="N131" s="51">
        <f t="shared" si="23"/>
        <v>-9.6774193548387233E-2</v>
      </c>
      <c r="O131" s="27" t="s">
        <v>68</v>
      </c>
      <c r="Q131" s="53"/>
      <c r="S131" s="54"/>
      <c r="T131" s="65"/>
      <c r="U131" s="65"/>
      <c r="V131" s="65"/>
    </row>
    <row r="132" spans="1:22" x14ac:dyDescent="0.25">
      <c r="A132" s="65"/>
      <c r="B132" s="68"/>
      <c r="C132" s="101" t="s">
        <v>241</v>
      </c>
      <c r="D132" s="116">
        <v>135</v>
      </c>
      <c r="E132" s="123">
        <v>135</v>
      </c>
      <c r="F132" s="55">
        <f t="shared" si="21"/>
        <v>0</v>
      </c>
      <c r="G132" s="137">
        <v>501483</v>
      </c>
      <c r="H132" s="137">
        <v>67700205</v>
      </c>
      <c r="I132" s="130">
        <v>135</v>
      </c>
      <c r="J132" s="55">
        <f t="shared" si="22"/>
        <v>0</v>
      </c>
      <c r="K132" s="56">
        <v>115</v>
      </c>
      <c r="L132" s="155">
        <v>135</v>
      </c>
      <c r="M132" s="155">
        <v>113</v>
      </c>
      <c r="N132" s="55">
        <f t="shared" ref="N132" si="24">D132/K132-1</f>
        <v>0.17391304347826098</v>
      </c>
      <c r="O132" s="57" t="s">
        <v>20</v>
      </c>
      <c r="P132" s="57"/>
      <c r="Q132" s="58">
        <v>4.53</v>
      </c>
      <c r="R132" s="59">
        <v>46140</v>
      </c>
      <c r="S132" s="60">
        <v>46148</v>
      </c>
      <c r="T132" s="65"/>
      <c r="U132" s="65"/>
      <c r="V132" s="65"/>
    </row>
    <row r="133" spans="1:22" x14ac:dyDescent="0.25">
      <c r="B133" s="68"/>
      <c r="D133" s="85"/>
      <c r="E133" s="85"/>
      <c r="F133" s="51"/>
      <c r="G133" s="136"/>
      <c r="H133" s="136" t="s">
        <v>21</v>
      </c>
      <c r="I133" s="127"/>
      <c r="J133" s="51"/>
      <c r="K133" s="52"/>
      <c r="L133" s="154"/>
      <c r="M133" s="154"/>
      <c r="N133" s="51"/>
      <c r="Q133" s="53"/>
      <c r="S133" s="54"/>
      <c r="T133" s="65"/>
      <c r="U133" s="65"/>
    </row>
    <row r="134" spans="1:22" x14ac:dyDescent="0.25">
      <c r="B134" s="66" t="s">
        <v>148</v>
      </c>
      <c r="C134" s="61"/>
      <c r="D134" s="86" t="s">
        <v>234</v>
      </c>
      <c r="E134" s="124" t="s">
        <v>234</v>
      </c>
      <c r="F134" s="61"/>
      <c r="G134" s="139"/>
      <c r="H134" s="139" t="s">
        <v>21</v>
      </c>
      <c r="I134" s="133" t="s">
        <v>234</v>
      </c>
      <c r="J134" s="61"/>
      <c r="K134" s="46" t="s">
        <v>234</v>
      </c>
      <c r="L134" s="143"/>
      <c r="M134" s="143"/>
      <c r="N134" s="61"/>
      <c r="O134" s="61"/>
      <c r="P134" s="61"/>
      <c r="Q134" s="61"/>
      <c r="R134" s="61"/>
      <c r="S134" s="67"/>
    </row>
    <row r="135" spans="1:22" x14ac:dyDescent="0.25">
      <c r="B135" s="50" t="s">
        <v>149</v>
      </c>
      <c r="C135" s="24" t="s">
        <v>229</v>
      </c>
      <c r="D135" s="85">
        <v>34.1</v>
      </c>
      <c r="E135" s="85">
        <v>34.1</v>
      </c>
      <c r="F135" s="51">
        <f t="shared" ref="F135:F141" si="25">D135/E135-1</f>
        <v>0</v>
      </c>
      <c r="G135" s="136">
        <v>13019</v>
      </c>
      <c r="H135" s="136">
        <v>443947.9</v>
      </c>
      <c r="I135" s="127">
        <v>34.1</v>
      </c>
      <c r="J135" s="51">
        <f t="shared" ref="J135:J141" si="26">D135/I135-1</f>
        <v>0</v>
      </c>
      <c r="K135" s="52">
        <v>31.5</v>
      </c>
      <c r="L135" s="154">
        <v>47</v>
      </c>
      <c r="M135" s="154">
        <v>31.5</v>
      </c>
      <c r="N135" s="51">
        <f t="shared" ref="N135:N140" si="27">D135/K135-1</f>
        <v>8.2539682539682691E-2</v>
      </c>
      <c r="O135" s="27" t="s">
        <v>20</v>
      </c>
      <c r="Q135" s="53"/>
      <c r="S135" s="54"/>
    </row>
    <row r="136" spans="1:22" x14ac:dyDescent="0.25">
      <c r="B136" s="50" t="s">
        <v>150</v>
      </c>
      <c r="C136" s="101" t="s">
        <v>151</v>
      </c>
      <c r="D136" s="116">
        <v>9.9</v>
      </c>
      <c r="E136" s="123">
        <v>9.9</v>
      </c>
      <c r="F136" s="55">
        <f t="shared" si="25"/>
        <v>0</v>
      </c>
      <c r="G136" s="137">
        <v>9373</v>
      </c>
      <c r="H136" s="137">
        <v>92792.7</v>
      </c>
      <c r="I136" s="130">
        <v>9.9</v>
      </c>
      <c r="J136" s="55">
        <f t="shared" si="26"/>
        <v>0</v>
      </c>
      <c r="K136" s="56">
        <v>21.65</v>
      </c>
      <c r="L136" s="155">
        <v>24.1</v>
      </c>
      <c r="M136" s="155">
        <v>9</v>
      </c>
      <c r="N136" s="55">
        <f t="shared" si="27"/>
        <v>-0.54272517321016167</v>
      </c>
      <c r="O136" s="57" t="s">
        <v>20</v>
      </c>
      <c r="P136" s="57"/>
      <c r="Q136" s="58"/>
      <c r="R136" s="59"/>
      <c r="S136" s="60"/>
    </row>
    <row r="137" spans="1:22" x14ac:dyDescent="0.25">
      <c r="A137" s="65"/>
      <c r="B137" s="50" t="s">
        <v>152</v>
      </c>
      <c r="C137" s="24" t="s">
        <v>153</v>
      </c>
      <c r="D137" s="85">
        <v>25.5</v>
      </c>
      <c r="E137" s="85">
        <v>25.5</v>
      </c>
      <c r="F137" s="51">
        <f t="shared" si="25"/>
        <v>0</v>
      </c>
      <c r="G137" s="136">
        <v>44649</v>
      </c>
      <c r="H137" s="136">
        <v>1138549.5</v>
      </c>
      <c r="I137" s="127">
        <v>25.5</v>
      </c>
      <c r="J137" s="51">
        <f t="shared" si="26"/>
        <v>0</v>
      </c>
      <c r="K137" s="52">
        <v>13.2</v>
      </c>
      <c r="L137" s="154">
        <v>28.25</v>
      </c>
      <c r="M137" s="154">
        <v>13.35</v>
      </c>
      <c r="N137" s="51">
        <f t="shared" si="27"/>
        <v>0.93181818181818188</v>
      </c>
      <c r="O137" s="27" t="s">
        <v>20</v>
      </c>
      <c r="Q137" s="53"/>
      <c r="S137" s="54"/>
      <c r="T137" s="65"/>
      <c r="U137" s="65"/>
      <c r="V137" s="65"/>
    </row>
    <row r="138" spans="1:22" x14ac:dyDescent="0.25">
      <c r="A138" s="65"/>
      <c r="B138" s="50" t="s">
        <v>154</v>
      </c>
      <c r="C138" s="101" t="s">
        <v>155</v>
      </c>
      <c r="D138" s="116">
        <v>2.75</v>
      </c>
      <c r="E138" s="123">
        <v>2.75</v>
      </c>
      <c r="F138" s="55">
        <f t="shared" si="25"/>
        <v>0</v>
      </c>
      <c r="G138" s="137">
        <v>0</v>
      </c>
      <c r="H138" s="137">
        <v>0</v>
      </c>
      <c r="I138" s="130">
        <v>2.75</v>
      </c>
      <c r="J138" s="55">
        <f t="shared" si="26"/>
        <v>0</v>
      </c>
      <c r="K138" s="56">
        <v>2.75</v>
      </c>
      <c r="L138" s="155">
        <v>2.75</v>
      </c>
      <c r="M138" s="155">
        <v>2.75</v>
      </c>
      <c r="N138" s="55">
        <f t="shared" si="27"/>
        <v>0</v>
      </c>
      <c r="O138" s="57" t="s">
        <v>40</v>
      </c>
      <c r="P138" s="57"/>
      <c r="Q138" s="58"/>
      <c r="R138" s="59"/>
      <c r="S138" s="60"/>
      <c r="T138" s="65"/>
      <c r="U138" s="65"/>
      <c r="V138" s="65"/>
    </row>
    <row r="139" spans="1:22" x14ac:dyDescent="0.25">
      <c r="B139" s="68" t="s">
        <v>21</v>
      </c>
      <c r="C139" s="24" t="s">
        <v>193</v>
      </c>
      <c r="D139" s="85">
        <v>0.82</v>
      </c>
      <c r="E139" s="85">
        <v>0.76</v>
      </c>
      <c r="F139" s="51">
        <f t="shared" si="25"/>
        <v>7.8947368421052655E-2</v>
      </c>
      <c r="G139" s="136">
        <v>6653213</v>
      </c>
      <c r="H139" s="136">
        <v>5455634.6599999992</v>
      </c>
      <c r="I139" s="127">
        <v>0.76</v>
      </c>
      <c r="J139" s="51">
        <f t="shared" si="26"/>
        <v>7.8947368421052655E-2</v>
      </c>
      <c r="K139" s="52">
        <v>0.76</v>
      </c>
      <c r="L139" s="154">
        <v>2</v>
      </c>
      <c r="M139" s="154">
        <v>0.75</v>
      </c>
      <c r="N139" s="51">
        <f t="shared" si="27"/>
        <v>7.8947368421052655E-2</v>
      </c>
      <c r="O139" s="27" t="s">
        <v>20</v>
      </c>
      <c r="Q139" s="53"/>
      <c r="S139" s="54"/>
    </row>
    <row r="140" spans="1:22" x14ac:dyDescent="0.25">
      <c r="B140" s="68"/>
      <c r="C140" s="101" t="s">
        <v>192</v>
      </c>
      <c r="D140" s="116">
        <v>210</v>
      </c>
      <c r="E140" s="123">
        <v>210</v>
      </c>
      <c r="F140" s="55">
        <f t="shared" si="25"/>
        <v>0</v>
      </c>
      <c r="G140" s="137">
        <v>1976</v>
      </c>
      <c r="H140" s="137">
        <v>414960</v>
      </c>
      <c r="I140" s="130">
        <v>210</v>
      </c>
      <c r="J140" s="55">
        <f t="shared" si="26"/>
        <v>0</v>
      </c>
      <c r="K140" s="56">
        <v>115</v>
      </c>
      <c r="L140" s="155">
        <v>210</v>
      </c>
      <c r="M140" s="155">
        <v>115</v>
      </c>
      <c r="N140" s="55">
        <f t="shared" si="27"/>
        <v>0.82608695652173902</v>
      </c>
      <c r="O140" s="57" t="s">
        <v>52</v>
      </c>
      <c r="P140" s="57"/>
      <c r="Q140" s="58"/>
      <c r="R140" s="59"/>
      <c r="S140" s="60"/>
    </row>
    <row r="141" spans="1:22" x14ac:dyDescent="0.25">
      <c r="B141" s="68"/>
      <c r="C141" s="24" t="s">
        <v>239</v>
      </c>
      <c r="D141" s="85">
        <v>25.85</v>
      </c>
      <c r="E141" s="85">
        <v>23.5</v>
      </c>
      <c r="F141" s="51">
        <f t="shared" si="25"/>
        <v>0.10000000000000009</v>
      </c>
      <c r="G141" s="141">
        <v>49312305</v>
      </c>
      <c r="H141" s="141">
        <v>1274723084.25</v>
      </c>
      <c r="I141" s="134">
        <v>28</v>
      </c>
      <c r="J141" s="82">
        <f t="shared" si="26"/>
        <v>-7.6785714285714235E-2</v>
      </c>
      <c r="K141" s="83">
        <v>13</v>
      </c>
      <c r="L141" s="158">
        <v>39.450000000000003</v>
      </c>
      <c r="M141" s="158">
        <v>13.3</v>
      </c>
      <c r="N141" s="82">
        <f>D141/K141-1</f>
        <v>0.9884615384615385</v>
      </c>
      <c r="O141" s="27" t="s">
        <v>20</v>
      </c>
      <c r="Q141" s="84">
        <v>0.3</v>
      </c>
      <c r="R141" s="29">
        <v>46120</v>
      </c>
      <c r="S141" s="54">
        <v>46146</v>
      </c>
    </row>
    <row r="142" spans="1:22" x14ac:dyDescent="0.25">
      <c r="B142" s="50" t="s">
        <v>21</v>
      </c>
      <c r="C142" s="101"/>
      <c r="D142" s="116"/>
      <c r="E142" s="123"/>
      <c r="F142" s="55"/>
      <c r="G142" s="137"/>
      <c r="H142" s="137" t="s">
        <v>21</v>
      </c>
      <c r="I142" s="130"/>
      <c r="J142" s="55"/>
      <c r="K142" s="56"/>
      <c r="L142" s="155"/>
      <c r="M142" s="155"/>
      <c r="N142" s="55"/>
      <c r="O142" s="57"/>
      <c r="P142" s="57"/>
      <c r="Q142" s="58"/>
      <c r="R142" s="59"/>
      <c r="S142" s="60"/>
    </row>
    <row r="143" spans="1:22" x14ac:dyDescent="0.25">
      <c r="B143" s="66" t="s">
        <v>156</v>
      </c>
      <c r="C143" s="61"/>
      <c r="D143" s="86"/>
      <c r="E143" s="86"/>
      <c r="F143" s="61"/>
      <c r="G143" s="139"/>
      <c r="H143" s="139" t="s">
        <v>21</v>
      </c>
      <c r="I143" s="129"/>
      <c r="J143" s="61"/>
      <c r="K143" s="46"/>
      <c r="L143" s="143"/>
      <c r="M143" s="143"/>
      <c r="N143" s="61"/>
      <c r="O143" s="61"/>
      <c r="P143" s="61"/>
      <c r="Q143" s="61"/>
      <c r="R143" s="61"/>
      <c r="S143" s="67"/>
    </row>
    <row r="144" spans="1:22" x14ac:dyDescent="0.25">
      <c r="B144" s="50" t="s">
        <v>157</v>
      </c>
      <c r="C144" s="24" t="s">
        <v>158</v>
      </c>
      <c r="D144" s="85">
        <v>40.85</v>
      </c>
      <c r="E144" s="125">
        <v>37.15</v>
      </c>
      <c r="F144" s="51">
        <f t="shared" ref="F144:F151" si="28">D144/E144-1</f>
        <v>9.9596231493943588E-2</v>
      </c>
      <c r="G144" s="136">
        <v>2850531</v>
      </c>
      <c r="H144" s="136">
        <v>116444191.35000001</v>
      </c>
      <c r="I144" s="131">
        <v>39.9</v>
      </c>
      <c r="J144" s="51">
        <f>D144/I144-1</f>
        <v>2.3809523809523947E-2</v>
      </c>
      <c r="K144" s="52">
        <v>40.200000000000003</v>
      </c>
      <c r="L144" s="154">
        <v>54.9</v>
      </c>
      <c r="M144" s="154">
        <v>37.15</v>
      </c>
      <c r="N144" s="51">
        <f t="shared" ref="N144:N152" si="29">D144/K144-1</f>
        <v>1.6169154228855787E-2</v>
      </c>
      <c r="O144" s="27" t="s">
        <v>20</v>
      </c>
      <c r="Q144" s="53"/>
      <c r="S144" s="54"/>
    </row>
    <row r="145" spans="1:22" x14ac:dyDescent="0.25">
      <c r="B145" s="50" t="s">
        <v>159</v>
      </c>
      <c r="C145" s="101" t="s">
        <v>204</v>
      </c>
      <c r="D145" s="116">
        <v>3.1</v>
      </c>
      <c r="E145" s="116">
        <v>2.96</v>
      </c>
      <c r="F145" s="55">
        <f t="shared" si="28"/>
        <v>4.7297297297297369E-2</v>
      </c>
      <c r="G145" s="137">
        <v>6571262</v>
      </c>
      <c r="H145" s="137">
        <v>20370912.199999999</v>
      </c>
      <c r="I145" s="128">
        <v>2.77</v>
      </c>
      <c r="J145" s="55">
        <f t="shared" ref="J145:J152" si="30">D145/I145-1</f>
        <v>0.11913357400722013</v>
      </c>
      <c r="K145" s="56">
        <v>2.31</v>
      </c>
      <c r="L145" s="155">
        <v>4.22</v>
      </c>
      <c r="M145" s="155">
        <v>2.29</v>
      </c>
      <c r="N145" s="55">
        <f t="shared" si="29"/>
        <v>0.34199134199134207</v>
      </c>
      <c r="O145" s="57" t="s">
        <v>20</v>
      </c>
      <c r="P145" s="57"/>
      <c r="Q145" s="58"/>
      <c r="R145" s="59"/>
      <c r="S145" s="60"/>
    </row>
    <row r="146" spans="1:22" x14ac:dyDescent="0.25">
      <c r="B146" s="50" t="s">
        <v>160</v>
      </c>
      <c r="C146" s="24" t="s">
        <v>161</v>
      </c>
      <c r="D146" s="85">
        <v>11363.9</v>
      </c>
      <c r="E146" s="125">
        <v>11363.9</v>
      </c>
      <c r="F146" s="51">
        <f>D146/E146-1</f>
        <v>0</v>
      </c>
      <c r="G146" s="136">
        <v>9245</v>
      </c>
      <c r="H146" s="136">
        <v>105059255.5</v>
      </c>
      <c r="I146" s="131">
        <v>11363.9</v>
      </c>
      <c r="J146" s="51">
        <f>D146/I146-1</f>
        <v>0</v>
      </c>
      <c r="K146" s="52">
        <v>5695.22</v>
      </c>
      <c r="L146" s="154">
        <v>11600</v>
      </c>
      <c r="M146" s="154">
        <v>5610</v>
      </c>
      <c r="N146" s="51">
        <f t="shared" si="29"/>
        <v>0.99533995174901047</v>
      </c>
      <c r="O146" s="27" t="s">
        <v>20</v>
      </c>
      <c r="P146" s="27" t="s">
        <v>258</v>
      </c>
      <c r="Q146" s="53" t="s">
        <v>257</v>
      </c>
      <c r="R146" s="29">
        <v>46160</v>
      </c>
      <c r="S146" s="54">
        <v>46171</v>
      </c>
    </row>
    <row r="147" spans="1:22" x14ac:dyDescent="0.25">
      <c r="B147" s="50"/>
      <c r="C147" s="101" t="s">
        <v>244</v>
      </c>
      <c r="D147" s="116">
        <v>1275.8</v>
      </c>
      <c r="E147" s="116">
        <v>1275.8</v>
      </c>
      <c r="F147" s="55">
        <f t="shared" si="28"/>
        <v>0</v>
      </c>
      <c r="G147" s="137">
        <v>2958799</v>
      </c>
      <c r="H147" s="137">
        <v>3774835764.1999998</v>
      </c>
      <c r="I147" s="128">
        <v>1417.5</v>
      </c>
      <c r="J147" s="55">
        <f>D147/I147-1</f>
        <v>-9.996472663139333E-2</v>
      </c>
      <c r="K147" s="56">
        <v>670</v>
      </c>
      <c r="L147" s="155">
        <v>2024</v>
      </c>
      <c r="M147" s="155">
        <v>670</v>
      </c>
      <c r="N147" s="55">
        <f t="shared" si="29"/>
        <v>0.90417910447761196</v>
      </c>
      <c r="O147" s="57" t="s">
        <v>20</v>
      </c>
      <c r="P147" s="57"/>
      <c r="Q147" s="58">
        <v>23</v>
      </c>
      <c r="R147" s="59">
        <v>46213</v>
      </c>
      <c r="S147" s="59">
        <v>46234</v>
      </c>
    </row>
    <row r="148" spans="1:22" x14ac:dyDescent="0.25">
      <c r="B148" s="50" t="s">
        <v>21</v>
      </c>
      <c r="C148" s="24" t="s">
        <v>162</v>
      </c>
      <c r="D148" s="85">
        <v>210</v>
      </c>
      <c r="E148" s="125">
        <v>210</v>
      </c>
      <c r="F148" s="51">
        <f t="shared" si="28"/>
        <v>0</v>
      </c>
      <c r="G148" s="136">
        <v>17349</v>
      </c>
      <c r="H148" s="136">
        <v>3643290</v>
      </c>
      <c r="I148" s="131">
        <v>210</v>
      </c>
      <c r="J148" s="51">
        <f>D148/I148-1</f>
        <v>0</v>
      </c>
      <c r="K148" s="52">
        <v>187.2</v>
      </c>
      <c r="L148" s="154">
        <v>213</v>
      </c>
      <c r="M148" s="154">
        <v>169</v>
      </c>
      <c r="N148" s="51">
        <f t="shared" si="29"/>
        <v>0.12179487179487181</v>
      </c>
      <c r="O148" s="27" t="s">
        <v>20</v>
      </c>
      <c r="Q148" s="53"/>
      <c r="S148" s="54"/>
    </row>
    <row r="149" spans="1:22" x14ac:dyDescent="0.25">
      <c r="B149" s="50" t="s">
        <v>21</v>
      </c>
      <c r="C149" s="101" t="s">
        <v>163</v>
      </c>
      <c r="D149" s="116">
        <v>28.6</v>
      </c>
      <c r="E149" s="116">
        <v>28.6</v>
      </c>
      <c r="F149" s="55">
        <f t="shared" si="28"/>
        <v>0</v>
      </c>
      <c r="G149" s="137">
        <v>153528</v>
      </c>
      <c r="H149" s="137">
        <v>4390900.8</v>
      </c>
      <c r="I149" s="128">
        <v>27.75</v>
      </c>
      <c r="J149" s="55">
        <f t="shared" si="30"/>
        <v>3.0630630630630762E-2</v>
      </c>
      <c r="K149" s="56">
        <v>28</v>
      </c>
      <c r="L149" s="155">
        <v>51</v>
      </c>
      <c r="M149" s="155">
        <v>27.75</v>
      </c>
      <c r="N149" s="55">
        <f t="shared" si="29"/>
        <v>2.1428571428571574E-2</v>
      </c>
      <c r="O149" s="57" t="s">
        <v>20</v>
      </c>
      <c r="P149" s="57"/>
      <c r="Q149" s="58">
        <v>0.5</v>
      </c>
      <c r="R149" s="59">
        <v>46127</v>
      </c>
      <c r="S149" s="60">
        <v>46154</v>
      </c>
    </row>
    <row r="150" spans="1:22" x14ac:dyDescent="0.25">
      <c r="B150" s="50"/>
      <c r="C150" s="24" t="s">
        <v>235</v>
      </c>
      <c r="D150" s="85">
        <v>917.4</v>
      </c>
      <c r="E150" s="125">
        <v>917.4</v>
      </c>
      <c r="F150" s="51">
        <f t="shared" si="28"/>
        <v>0</v>
      </c>
      <c r="G150" s="136">
        <v>2318</v>
      </c>
      <c r="H150" s="136">
        <v>2126533.1999999997</v>
      </c>
      <c r="I150" s="131">
        <v>917.4</v>
      </c>
      <c r="J150" s="51">
        <f t="shared" si="30"/>
        <v>0</v>
      </c>
      <c r="K150" s="52">
        <f>1141.5-9</f>
        <v>1132.5</v>
      </c>
      <c r="L150" s="154">
        <v>1141.5</v>
      </c>
      <c r="M150" s="154">
        <v>917.4</v>
      </c>
      <c r="N150" s="51">
        <f t="shared" si="29"/>
        <v>-0.18993377483443707</v>
      </c>
      <c r="O150" s="27" t="s">
        <v>20</v>
      </c>
      <c r="Q150" s="53">
        <v>9</v>
      </c>
      <c r="R150" s="29">
        <v>46126</v>
      </c>
      <c r="S150" s="54" t="s">
        <v>256</v>
      </c>
    </row>
    <row r="151" spans="1:22" x14ac:dyDescent="0.25">
      <c r="B151" s="50"/>
      <c r="C151" s="101" t="s">
        <v>240</v>
      </c>
      <c r="D151" s="116">
        <v>245.5</v>
      </c>
      <c r="E151" s="116">
        <v>245.5</v>
      </c>
      <c r="F151" s="55">
        <f t="shared" si="28"/>
        <v>0</v>
      </c>
      <c r="G151" s="137">
        <v>12586</v>
      </c>
      <c r="H151" s="137">
        <v>3089863</v>
      </c>
      <c r="I151" s="128">
        <v>245.5</v>
      </c>
      <c r="J151" s="55">
        <f t="shared" si="30"/>
        <v>0</v>
      </c>
      <c r="K151" s="56">
        <v>303</v>
      </c>
      <c r="L151" s="155">
        <v>307</v>
      </c>
      <c r="M151" s="155">
        <v>245.5</v>
      </c>
      <c r="N151" s="55">
        <f t="shared" si="29"/>
        <v>-0.18976897689768979</v>
      </c>
      <c r="O151" s="57" t="s">
        <v>20</v>
      </c>
      <c r="P151" s="57"/>
      <c r="Q151" s="58">
        <v>4</v>
      </c>
      <c r="R151" s="59">
        <v>46136</v>
      </c>
      <c r="S151" s="60">
        <v>46147</v>
      </c>
    </row>
    <row r="152" spans="1:22" x14ac:dyDescent="0.25">
      <c r="B152" s="50" t="s">
        <v>21</v>
      </c>
      <c r="C152" s="24" t="s">
        <v>227</v>
      </c>
      <c r="D152" s="85">
        <v>640</v>
      </c>
      <c r="E152" s="125">
        <v>640</v>
      </c>
      <c r="F152" s="51">
        <f>D152/E152-1</f>
        <v>0</v>
      </c>
      <c r="G152" s="136">
        <v>1838</v>
      </c>
      <c r="H152" s="136">
        <v>1176320</v>
      </c>
      <c r="I152" s="131">
        <v>640</v>
      </c>
      <c r="J152" s="51">
        <f t="shared" si="30"/>
        <v>0</v>
      </c>
      <c r="K152" s="52">
        <v>640</v>
      </c>
      <c r="L152" s="154">
        <v>640</v>
      </c>
      <c r="M152" s="154">
        <v>640</v>
      </c>
      <c r="N152" s="51">
        <f t="shared" si="29"/>
        <v>0</v>
      </c>
      <c r="O152" s="27" t="s">
        <v>20</v>
      </c>
      <c r="Q152" s="53"/>
      <c r="S152" s="54"/>
    </row>
    <row r="153" spans="1:22" x14ac:dyDescent="0.25">
      <c r="B153" s="50" t="s">
        <v>21</v>
      </c>
      <c r="C153" s="101"/>
      <c r="D153" s="116"/>
      <c r="E153" s="116"/>
      <c r="F153" s="55"/>
      <c r="G153" s="137"/>
      <c r="H153" s="137" t="s">
        <v>21</v>
      </c>
      <c r="I153" s="128"/>
      <c r="J153" s="55"/>
      <c r="K153" s="56"/>
      <c r="L153" s="155"/>
      <c r="M153" s="155"/>
      <c r="N153" s="55"/>
      <c r="O153" s="57"/>
      <c r="P153" s="57"/>
      <c r="Q153" s="58"/>
      <c r="R153" s="59"/>
      <c r="S153" s="60"/>
    </row>
    <row r="154" spans="1:22" x14ac:dyDescent="0.25">
      <c r="A154" s="65"/>
      <c r="B154" s="66" t="s">
        <v>164</v>
      </c>
      <c r="C154" s="61"/>
      <c r="D154" s="86"/>
      <c r="E154" s="124"/>
      <c r="F154" s="61"/>
      <c r="G154" s="139"/>
      <c r="H154" s="139" t="s">
        <v>21</v>
      </c>
      <c r="I154" s="133"/>
      <c r="J154" s="61"/>
      <c r="K154" s="46"/>
      <c r="L154" s="143"/>
      <c r="M154" s="143"/>
      <c r="N154" s="61"/>
      <c r="O154" s="61"/>
      <c r="P154" s="61"/>
      <c r="Q154" s="61"/>
      <c r="R154" s="61"/>
      <c r="S154" s="67"/>
      <c r="T154" s="65"/>
      <c r="U154" s="65"/>
      <c r="V154" s="65"/>
    </row>
    <row r="155" spans="1:22" x14ac:dyDescent="0.25">
      <c r="B155" s="50"/>
      <c r="C155" s="101"/>
      <c r="D155" s="116" t="s">
        <v>234</v>
      </c>
      <c r="E155" s="123" t="s">
        <v>234</v>
      </c>
      <c r="F155" s="55"/>
      <c r="G155" s="137"/>
      <c r="H155" s="137" t="s">
        <v>21</v>
      </c>
      <c r="I155" s="130" t="s">
        <v>234</v>
      </c>
      <c r="J155" s="55"/>
      <c r="K155" s="56" t="s">
        <v>234</v>
      </c>
      <c r="L155" s="155"/>
      <c r="M155" s="155"/>
      <c r="N155" s="55"/>
      <c r="O155" s="57"/>
      <c r="P155" s="57"/>
      <c r="Q155" s="58"/>
      <c r="R155" s="59"/>
      <c r="S155" s="60"/>
    </row>
    <row r="156" spans="1:22" x14ac:dyDescent="0.25">
      <c r="A156" s="65"/>
      <c r="B156" s="68" t="s">
        <v>165</v>
      </c>
      <c r="C156" s="24" t="s">
        <v>166</v>
      </c>
      <c r="D156" s="85">
        <v>0.24</v>
      </c>
      <c r="E156" s="85">
        <v>0.24</v>
      </c>
      <c r="F156" s="51">
        <f t="shared" ref="F156:F173" si="31">D156/E156-1</f>
        <v>0</v>
      </c>
      <c r="G156" s="136">
        <v>0</v>
      </c>
      <c r="H156" s="136">
        <v>0</v>
      </c>
      <c r="I156" s="127">
        <v>0.24</v>
      </c>
      <c r="J156" s="51">
        <f>D156/I156-1</f>
        <v>0</v>
      </c>
      <c r="K156" s="52">
        <v>0.24</v>
      </c>
      <c r="L156" s="154">
        <v>0.24</v>
      </c>
      <c r="M156" s="154">
        <v>0.24</v>
      </c>
      <c r="N156" s="51">
        <f t="shared" ref="N156:N173" si="32">D156/K156-1</f>
        <v>0</v>
      </c>
      <c r="O156" s="27" t="s">
        <v>31</v>
      </c>
      <c r="Q156" s="53"/>
      <c r="S156" s="54"/>
      <c r="T156" s="65"/>
      <c r="U156" s="65"/>
      <c r="V156" s="65"/>
    </row>
    <row r="157" spans="1:22" x14ac:dyDescent="0.25">
      <c r="A157" s="65"/>
      <c r="B157" s="68" t="s">
        <v>167</v>
      </c>
      <c r="C157" s="101" t="s">
        <v>168</v>
      </c>
      <c r="D157" s="116">
        <v>1.62</v>
      </c>
      <c r="E157" s="123">
        <v>1.62</v>
      </c>
      <c r="F157" s="55">
        <f t="shared" si="31"/>
        <v>0</v>
      </c>
      <c r="G157" s="137">
        <v>0</v>
      </c>
      <c r="H157" s="137">
        <v>0</v>
      </c>
      <c r="I157" s="130">
        <v>1.62</v>
      </c>
      <c r="J157" s="55">
        <f t="shared" ref="J157:J172" si="33">D157/I157-1</f>
        <v>0</v>
      </c>
      <c r="K157" s="56">
        <v>1.62</v>
      </c>
      <c r="L157" s="155">
        <v>1.62</v>
      </c>
      <c r="M157" s="155">
        <v>1.62</v>
      </c>
      <c r="N157" s="55">
        <f t="shared" si="32"/>
        <v>0</v>
      </c>
      <c r="O157" s="57" t="s">
        <v>20</v>
      </c>
      <c r="P157" s="57"/>
      <c r="Q157" s="58"/>
      <c r="R157" s="59"/>
      <c r="S157" s="60"/>
      <c r="T157" s="65"/>
      <c r="U157" s="65"/>
      <c r="V157" s="65"/>
    </row>
    <row r="158" spans="1:22" x14ac:dyDescent="0.25">
      <c r="A158" s="65"/>
      <c r="B158" s="68" t="s">
        <v>21</v>
      </c>
      <c r="C158" s="24" t="s">
        <v>169</v>
      </c>
      <c r="D158" s="85">
        <v>148.5</v>
      </c>
      <c r="E158" s="85">
        <v>148.5</v>
      </c>
      <c r="F158" s="51">
        <f t="shared" si="31"/>
        <v>0</v>
      </c>
      <c r="G158" s="136">
        <v>385675</v>
      </c>
      <c r="H158" s="136">
        <v>57272737.5</v>
      </c>
      <c r="I158" s="127">
        <v>148.5</v>
      </c>
      <c r="J158" s="51">
        <f t="shared" si="33"/>
        <v>0</v>
      </c>
      <c r="K158" s="52">
        <v>108</v>
      </c>
      <c r="L158" s="154">
        <v>258</v>
      </c>
      <c r="M158" s="154">
        <v>108</v>
      </c>
      <c r="N158" s="51">
        <f t="shared" si="32"/>
        <v>0.375</v>
      </c>
      <c r="O158" s="27" t="s">
        <v>20</v>
      </c>
      <c r="P158" s="27" t="s">
        <v>266</v>
      </c>
      <c r="Q158" s="53">
        <v>6.25</v>
      </c>
      <c r="R158" s="29">
        <v>46146</v>
      </c>
      <c r="S158" s="54">
        <v>46161</v>
      </c>
      <c r="T158" s="65"/>
      <c r="U158" s="65"/>
      <c r="V158" s="65"/>
    </row>
    <row r="159" spans="1:22" x14ac:dyDescent="0.25">
      <c r="A159" s="65"/>
      <c r="B159" s="68"/>
      <c r="C159" s="101" t="s">
        <v>170</v>
      </c>
      <c r="D159" s="116">
        <v>171.2</v>
      </c>
      <c r="E159" s="123">
        <v>171.2</v>
      </c>
      <c r="F159" s="55">
        <f t="shared" si="31"/>
        <v>0</v>
      </c>
      <c r="G159" s="137">
        <v>3445</v>
      </c>
      <c r="H159" s="137">
        <v>589784</v>
      </c>
      <c r="I159" s="130">
        <v>171.2</v>
      </c>
      <c r="J159" s="55">
        <f t="shared" si="33"/>
        <v>0</v>
      </c>
      <c r="K159" s="56">
        <v>87.25</v>
      </c>
      <c r="L159" s="155">
        <v>171.2</v>
      </c>
      <c r="M159" s="155">
        <v>88.45</v>
      </c>
      <c r="N159" s="55">
        <f t="shared" si="32"/>
        <v>0.96217765042979919</v>
      </c>
      <c r="O159" s="57" t="s">
        <v>20</v>
      </c>
      <c r="P159" s="57"/>
      <c r="Q159" s="58">
        <v>1.2</v>
      </c>
      <c r="R159" s="59">
        <v>46176</v>
      </c>
      <c r="S159" s="60">
        <v>46198</v>
      </c>
      <c r="T159" s="65"/>
      <c r="U159" s="65"/>
      <c r="V159" s="65"/>
    </row>
    <row r="160" spans="1:22" x14ac:dyDescent="0.25">
      <c r="A160" s="65"/>
      <c r="B160" s="68" t="s">
        <v>171</v>
      </c>
      <c r="C160" s="24" t="s">
        <v>172</v>
      </c>
      <c r="D160" s="85">
        <v>10.15</v>
      </c>
      <c r="E160" s="85">
        <v>9.25</v>
      </c>
      <c r="F160" s="51">
        <f t="shared" si="31"/>
        <v>9.7297297297297414E-2</v>
      </c>
      <c r="G160" s="136">
        <v>1751412</v>
      </c>
      <c r="H160" s="136">
        <v>17776831.800000001</v>
      </c>
      <c r="I160" s="127">
        <v>11.05</v>
      </c>
      <c r="J160" s="51">
        <f t="shared" si="33"/>
        <v>-8.1447963800905021E-2</v>
      </c>
      <c r="K160" s="52">
        <v>3.5</v>
      </c>
      <c r="L160" s="154">
        <v>17.420000000000002</v>
      </c>
      <c r="M160" s="154">
        <v>3.5</v>
      </c>
      <c r="N160" s="51">
        <f t="shared" si="32"/>
        <v>1.9</v>
      </c>
      <c r="O160" s="27" t="s">
        <v>20</v>
      </c>
      <c r="Q160" s="53"/>
      <c r="S160" s="54"/>
      <c r="T160" s="65"/>
      <c r="U160" s="65"/>
      <c r="V160" s="65"/>
    </row>
    <row r="161" spans="1:22" x14ac:dyDescent="0.25">
      <c r="A161" s="65"/>
      <c r="B161" s="68" t="s">
        <v>173</v>
      </c>
      <c r="C161" s="101" t="s">
        <v>174</v>
      </c>
      <c r="D161" s="116">
        <v>24.55</v>
      </c>
      <c r="E161" s="123">
        <v>24.55</v>
      </c>
      <c r="F161" s="55">
        <f t="shared" si="31"/>
        <v>0</v>
      </c>
      <c r="G161" s="137">
        <v>15664</v>
      </c>
      <c r="H161" s="137">
        <v>384551.2</v>
      </c>
      <c r="I161" s="130">
        <v>24.55</v>
      </c>
      <c r="J161" s="55">
        <f t="shared" si="33"/>
        <v>0</v>
      </c>
      <c r="K161" s="56">
        <v>8.6999999999999993</v>
      </c>
      <c r="L161" s="155">
        <v>37</v>
      </c>
      <c r="M161" s="155">
        <v>8.6999999999999993</v>
      </c>
      <c r="N161" s="55">
        <f t="shared" si="32"/>
        <v>1.8218390804597706</v>
      </c>
      <c r="O161" s="57" t="s">
        <v>175</v>
      </c>
      <c r="P161" s="57"/>
      <c r="Q161" s="58"/>
      <c r="R161" s="59"/>
      <c r="S161" s="60"/>
      <c r="T161" s="65"/>
      <c r="U161" s="65"/>
      <c r="V161" s="65"/>
    </row>
    <row r="162" spans="1:22" x14ac:dyDescent="0.25">
      <c r="A162" s="65"/>
      <c r="B162" s="68" t="s">
        <v>21</v>
      </c>
      <c r="C162" s="24" t="s">
        <v>176</v>
      </c>
      <c r="D162" s="85">
        <v>2.96</v>
      </c>
      <c r="E162" s="85">
        <v>2.96</v>
      </c>
      <c r="F162" s="51">
        <f t="shared" si="31"/>
        <v>0</v>
      </c>
      <c r="G162" s="136">
        <v>99348</v>
      </c>
      <c r="H162" s="136">
        <v>294070.08</v>
      </c>
      <c r="I162" s="127">
        <v>2.96</v>
      </c>
      <c r="J162" s="51">
        <f t="shared" si="33"/>
        <v>0</v>
      </c>
      <c r="K162" s="52">
        <v>2.15</v>
      </c>
      <c r="L162" s="154">
        <v>8.7100000000000009</v>
      </c>
      <c r="M162" s="154">
        <v>2.15</v>
      </c>
      <c r="N162" s="51">
        <f t="shared" si="32"/>
        <v>0.37674418604651172</v>
      </c>
      <c r="O162" s="27" t="s">
        <v>20</v>
      </c>
      <c r="Q162" s="53"/>
      <c r="S162" s="54"/>
      <c r="T162" s="65"/>
      <c r="U162" s="65"/>
      <c r="V162" s="65"/>
    </row>
    <row r="163" spans="1:22" x14ac:dyDescent="0.25">
      <c r="A163" s="65"/>
      <c r="B163" s="68" t="s">
        <v>177</v>
      </c>
      <c r="C163" s="101" t="s">
        <v>178</v>
      </c>
      <c r="D163" s="116">
        <v>5.35</v>
      </c>
      <c r="E163" s="123">
        <v>5.35</v>
      </c>
      <c r="F163" s="55">
        <f>D163/E163-1</f>
        <v>0</v>
      </c>
      <c r="G163" s="137">
        <v>372809</v>
      </c>
      <c r="H163" s="137">
        <v>1994528.15</v>
      </c>
      <c r="I163" s="130">
        <v>5.35</v>
      </c>
      <c r="J163" s="55">
        <f t="shared" si="33"/>
        <v>0</v>
      </c>
      <c r="K163" s="56">
        <v>6.85</v>
      </c>
      <c r="L163" s="155">
        <v>8.75</v>
      </c>
      <c r="M163" s="155">
        <v>5.25</v>
      </c>
      <c r="N163" s="55">
        <f t="shared" si="32"/>
        <v>-0.21897810218978109</v>
      </c>
      <c r="O163" s="57" t="s">
        <v>179</v>
      </c>
      <c r="P163" s="57"/>
      <c r="Q163" s="58">
        <v>0.2</v>
      </c>
      <c r="R163" s="59">
        <v>46175</v>
      </c>
      <c r="S163" s="60">
        <v>46188</v>
      </c>
      <c r="T163" s="65"/>
      <c r="U163" s="65"/>
      <c r="V163" s="65"/>
    </row>
    <row r="164" spans="1:22" x14ac:dyDescent="0.25">
      <c r="A164" s="65"/>
      <c r="B164" s="68" t="s">
        <v>180</v>
      </c>
      <c r="C164" s="24" t="s">
        <v>181</v>
      </c>
      <c r="D164" s="85">
        <v>3.97</v>
      </c>
      <c r="E164" s="85">
        <v>3.61</v>
      </c>
      <c r="F164" s="51">
        <f t="shared" si="31"/>
        <v>9.9722991689750851E-2</v>
      </c>
      <c r="G164" s="136">
        <v>3278299</v>
      </c>
      <c r="H164" s="136">
        <v>13014847.030000001</v>
      </c>
      <c r="I164" s="127">
        <v>4</v>
      </c>
      <c r="J164" s="51">
        <f t="shared" si="33"/>
        <v>-7.4999999999999512E-3</v>
      </c>
      <c r="K164" s="52">
        <v>2.5</v>
      </c>
      <c r="L164" s="154">
        <v>5.85</v>
      </c>
      <c r="M164" s="154">
        <v>2.5</v>
      </c>
      <c r="N164" s="51">
        <f t="shared" si="32"/>
        <v>0.58800000000000008</v>
      </c>
      <c r="O164" s="27" t="s">
        <v>20</v>
      </c>
      <c r="Q164" s="53"/>
      <c r="S164" s="54"/>
      <c r="T164" s="65"/>
      <c r="U164" s="65"/>
      <c r="V164" s="65"/>
    </row>
    <row r="165" spans="1:22" x14ac:dyDescent="0.25">
      <c r="A165" s="65"/>
      <c r="B165" s="68" t="s">
        <v>182</v>
      </c>
      <c r="C165" s="101" t="s">
        <v>183</v>
      </c>
      <c r="D165" s="116">
        <v>43.25</v>
      </c>
      <c r="E165" s="123">
        <v>43.25</v>
      </c>
      <c r="F165" s="55">
        <f t="shared" si="31"/>
        <v>0</v>
      </c>
      <c r="G165" s="137">
        <v>139065</v>
      </c>
      <c r="H165" s="137">
        <v>6014561.25</v>
      </c>
      <c r="I165" s="130">
        <v>43.25</v>
      </c>
      <c r="J165" s="55">
        <f t="shared" si="33"/>
        <v>0</v>
      </c>
      <c r="K165" s="56">
        <v>41.87</v>
      </c>
      <c r="L165" s="155">
        <v>47.45</v>
      </c>
      <c r="M165" s="155">
        <v>31.2</v>
      </c>
      <c r="N165" s="55">
        <f t="shared" si="32"/>
        <v>3.2959159302603291E-2</v>
      </c>
      <c r="O165" s="57" t="s">
        <v>20</v>
      </c>
      <c r="P165" s="57"/>
      <c r="Q165" s="58">
        <v>0.3</v>
      </c>
      <c r="R165" s="59">
        <v>46213</v>
      </c>
      <c r="S165" s="60">
        <v>46237</v>
      </c>
      <c r="T165" s="65"/>
      <c r="U165" s="65"/>
      <c r="V165" s="65"/>
    </row>
    <row r="166" spans="1:22" x14ac:dyDescent="0.25">
      <c r="A166" s="65"/>
      <c r="B166" s="68" t="s">
        <v>21</v>
      </c>
      <c r="C166" s="24" t="s">
        <v>184</v>
      </c>
      <c r="D166" s="85">
        <v>223.3</v>
      </c>
      <c r="E166" s="85">
        <v>223.3</v>
      </c>
      <c r="F166" s="51">
        <f t="shared" si="31"/>
        <v>0</v>
      </c>
      <c r="G166" s="136">
        <v>62706</v>
      </c>
      <c r="H166" s="136">
        <v>14002249.800000001</v>
      </c>
      <c r="I166" s="127">
        <v>223.3</v>
      </c>
      <c r="J166" s="51">
        <f t="shared" si="33"/>
        <v>0</v>
      </c>
      <c r="K166" s="52">
        <v>170.9</v>
      </c>
      <c r="L166" s="154">
        <v>223.3</v>
      </c>
      <c r="M166" s="154">
        <v>170.9</v>
      </c>
      <c r="N166" s="51">
        <f t="shared" si="32"/>
        <v>0.30661205383265067</v>
      </c>
      <c r="O166" s="27" t="s">
        <v>20</v>
      </c>
      <c r="Q166" s="53"/>
      <c r="S166" s="54"/>
      <c r="T166" s="65"/>
      <c r="U166" s="65"/>
      <c r="V166" s="65"/>
    </row>
    <row r="167" spans="1:22" x14ac:dyDescent="0.25">
      <c r="A167" s="65"/>
      <c r="B167" s="68"/>
      <c r="C167" s="101" t="s">
        <v>186</v>
      </c>
      <c r="D167" s="116">
        <v>1.65</v>
      </c>
      <c r="E167" s="123">
        <v>1.5</v>
      </c>
      <c r="F167" s="55">
        <f t="shared" si="31"/>
        <v>9.9999999999999867E-2</v>
      </c>
      <c r="G167" s="137">
        <v>5065623</v>
      </c>
      <c r="H167" s="137">
        <v>8358277.9499999993</v>
      </c>
      <c r="I167" s="130">
        <v>1.38</v>
      </c>
      <c r="J167" s="55">
        <f t="shared" si="33"/>
        <v>0.19565217391304346</v>
      </c>
      <c r="K167" s="56">
        <v>0.93</v>
      </c>
      <c r="L167" s="155">
        <v>2.95</v>
      </c>
      <c r="M167" s="155">
        <v>0.93</v>
      </c>
      <c r="N167" s="55">
        <f t="shared" si="32"/>
        <v>0.77419354838709653</v>
      </c>
      <c r="O167" s="57" t="s">
        <v>20</v>
      </c>
      <c r="P167" s="57"/>
      <c r="Q167" s="58"/>
      <c r="R167" s="59"/>
      <c r="S167" s="60"/>
      <c r="T167" s="65"/>
      <c r="U167" s="65"/>
      <c r="V167" s="65"/>
    </row>
    <row r="168" spans="1:22" x14ac:dyDescent="0.25">
      <c r="A168" s="65"/>
      <c r="B168" s="68" t="s">
        <v>185</v>
      </c>
      <c r="C168" s="24" t="s">
        <v>188</v>
      </c>
      <c r="D168" s="85">
        <v>6.4</v>
      </c>
      <c r="E168" s="85">
        <v>6.4</v>
      </c>
      <c r="F168" s="51">
        <f t="shared" si="31"/>
        <v>0</v>
      </c>
      <c r="G168" s="136">
        <v>53606</v>
      </c>
      <c r="H168" s="136">
        <v>343078.40000000002</v>
      </c>
      <c r="I168" s="127">
        <v>6.7</v>
      </c>
      <c r="J168" s="51">
        <f t="shared" si="33"/>
        <v>-4.4776119402985093E-2</v>
      </c>
      <c r="K168" s="52">
        <v>7.3</v>
      </c>
      <c r="L168" s="154">
        <v>9.15</v>
      </c>
      <c r="M168" s="154">
        <v>6.4</v>
      </c>
      <c r="N168" s="51">
        <f t="shared" si="32"/>
        <v>-0.12328767123287665</v>
      </c>
      <c r="O168" s="27" t="s">
        <v>40</v>
      </c>
      <c r="Q168" s="53"/>
      <c r="S168" s="54"/>
      <c r="T168" s="65"/>
      <c r="U168" s="65"/>
      <c r="V168" s="65"/>
    </row>
    <row r="169" spans="1:22" x14ac:dyDescent="0.25">
      <c r="A169" s="65"/>
      <c r="B169" s="68" t="s">
        <v>187</v>
      </c>
      <c r="C169" s="101" t="s">
        <v>242</v>
      </c>
      <c r="D169" s="116">
        <v>9.9</v>
      </c>
      <c r="E169" s="123">
        <v>9.9</v>
      </c>
      <c r="F169" s="55">
        <f t="shared" si="31"/>
        <v>0</v>
      </c>
      <c r="G169" s="137">
        <v>444783</v>
      </c>
      <c r="H169" s="137">
        <v>4403351.7</v>
      </c>
      <c r="I169" s="130">
        <v>9</v>
      </c>
      <c r="J169" s="55">
        <f t="shared" si="33"/>
        <v>0.10000000000000009</v>
      </c>
      <c r="K169" s="56">
        <v>6.55</v>
      </c>
      <c r="L169" s="155">
        <v>13.05</v>
      </c>
      <c r="M169" s="155">
        <v>5.95</v>
      </c>
      <c r="N169" s="55">
        <f t="shared" si="32"/>
        <v>0.51145038167938939</v>
      </c>
      <c r="O169" s="57" t="s">
        <v>20</v>
      </c>
      <c r="P169" s="57"/>
      <c r="Q169" s="58">
        <v>0.35</v>
      </c>
      <c r="R169" s="59">
        <v>46279</v>
      </c>
      <c r="S169" s="60">
        <v>46290</v>
      </c>
      <c r="T169" s="65"/>
      <c r="U169" s="65"/>
      <c r="V169" s="65"/>
    </row>
    <row r="170" spans="1:22" x14ac:dyDescent="0.25">
      <c r="A170" s="65"/>
      <c r="B170" s="68" t="s">
        <v>21</v>
      </c>
      <c r="C170" s="24" t="s">
        <v>189</v>
      </c>
      <c r="D170" s="85">
        <v>4.7</v>
      </c>
      <c r="E170" s="85">
        <v>4.7</v>
      </c>
      <c r="F170" s="51">
        <f t="shared" si="31"/>
        <v>0</v>
      </c>
      <c r="G170" s="136">
        <v>31028</v>
      </c>
      <c r="H170" s="136">
        <v>145831.6</v>
      </c>
      <c r="I170" s="127">
        <v>5.15</v>
      </c>
      <c r="J170" s="51">
        <f t="shared" si="33"/>
        <v>-8.7378640776699101E-2</v>
      </c>
      <c r="K170" s="52">
        <v>6</v>
      </c>
      <c r="L170" s="154">
        <v>6.4</v>
      </c>
      <c r="M170" s="154">
        <v>4</v>
      </c>
      <c r="N170" s="51">
        <f>D170/K170-1</f>
        <v>-0.21666666666666667</v>
      </c>
      <c r="O170" s="27" t="s">
        <v>40</v>
      </c>
      <c r="Q170" s="53"/>
      <c r="S170" s="54"/>
      <c r="T170" s="65"/>
      <c r="U170" s="65"/>
      <c r="V170" s="65"/>
    </row>
    <row r="171" spans="1:22" x14ac:dyDescent="0.25">
      <c r="A171" s="65"/>
      <c r="B171" s="68" t="s">
        <v>21</v>
      </c>
      <c r="C171" s="101" t="s">
        <v>191</v>
      </c>
      <c r="D171" s="116">
        <v>7.8</v>
      </c>
      <c r="E171" s="123">
        <v>7.8</v>
      </c>
      <c r="F171" s="55">
        <f t="shared" si="31"/>
        <v>0</v>
      </c>
      <c r="G171" s="137">
        <v>158442</v>
      </c>
      <c r="H171" s="137">
        <v>1235847.5999999999</v>
      </c>
      <c r="I171" s="130">
        <v>7.8</v>
      </c>
      <c r="J171" s="55">
        <f t="shared" si="33"/>
        <v>0</v>
      </c>
      <c r="K171" s="56">
        <v>4.04</v>
      </c>
      <c r="L171" s="155">
        <v>9.5</v>
      </c>
      <c r="M171" s="155">
        <v>4.0999999999999996</v>
      </c>
      <c r="N171" s="55">
        <f t="shared" si="32"/>
        <v>0.93069306930693063</v>
      </c>
      <c r="O171" s="57" t="s">
        <v>20</v>
      </c>
      <c r="P171" s="57"/>
      <c r="Q171" s="58"/>
      <c r="R171" s="59"/>
      <c r="S171" s="60"/>
      <c r="T171" s="65"/>
      <c r="U171" s="65"/>
      <c r="V171" s="65"/>
    </row>
    <row r="172" spans="1:22" x14ac:dyDescent="0.25">
      <c r="A172" s="65"/>
      <c r="B172" s="68" t="s">
        <v>190</v>
      </c>
      <c r="C172" s="24" t="s">
        <v>195</v>
      </c>
      <c r="D172" s="85">
        <v>5.05</v>
      </c>
      <c r="E172" s="85">
        <v>5.0999999999999996</v>
      </c>
      <c r="F172" s="51">
        <f t="shared" si="31"/>
        <v>-9.8039215686274161E-3</v>
      </c>
      <c r="G172" s="136">
        <v>1308694</v>
      </c>
      <c r="H172" s="136">
        <v>6608904.7000000002</v>
      </c>
      <c r="I172" s="127">
        <v>4.6500000000000004</v>
      </c>
      <c r="J172" s="51">
        <f t="shared" si="33"/>
        <v>8.602150537634401E-2</v>
      </c>
      <c r="K172" s="52">
        <v>5.4</v>
      </c>
      <c r="L172" s="154">
        <v>8.4499999999999993</v>
      </c>
      <c r="M172" s="154">
        <v>4.6500000000000004</v>
      </c>
      <c r="N172" s="51">
        <f t="shared" si="32"/>
        <v>-6.4814814814814881E-2</v>
      </c>
      <c r="O172" s="27" t="s">
        <v>20</v>
      </c>
      <c r="Q172" s="53"/>
      <c r="S172" s="54"/>
      <c r="T172" s="65"/>
      <c r="U172" s="65"/>
      <c r="V172" s="65"/>
    </row>
    <row r="173" spans="1:22" x14ac:dyDescent="0.25">
      <c r="B173" s="77" t="s">
        <v>194</v>
      </c>
      <c r="C173" s="108" t="s">
        <v>196</v>
      </c>
      <c r="D173" s="117">
        <v>2.48</v>
      </c>
      <c r="E173" s="126">
        <v>2.48</v>
      </c>
      <c r="F173" s="109">
        <f t="shared" si="31"/>
        <v>0</v>
      </c>
      <c r="G173" s="142">
        <v>0</v>
      </c>
      <c r="H173" s="142">
        <v>0</v>
      </c>
      <c r="I173" s="135">
        <v>2.48</v>
      </c>
      <c r="J173" s="109">
        <f>D173/I173-1</f>
        <v>0</v>
      </c>
      <c r="K173" s="110">
        <v>2.48</v>
      </c>
      <c r="L173" s="159">
        <v>2.48</v>
      </c>
      <c r="M173" s="159">
        <v>2.48</v>
      </c>
      <c r="N173" s="109">
        <f t="shared" si="32"/>
        <v>0</v>
      </c>
      <c r="O173" s="111" t="s">
        <v>20</v>
      </c>
      <c r="P173" s="111"/>
      <c r="Q173" s="112"/>
      <c r="R173" s="113"/>
      <c r="S173" s="114"/>
    </row>
    <row r="174" spans="1:22" x14ac:dyDescent="0.25">
      <c r="Q174" s="76"/>
    </row>
    <row r="175" spans="1:22" x14ac:dyDescent="0.25">
      <c r="Q175" s="76"/>
    </row>
    <row r="176" spans="1:22" x14ac:dyDescent="0.25">
      <c r="Q176" s="76"/>
    </row>
    <row r="177" spans="17:17" s="27" customFormat="1" x14ac:dyDescent="0.25">
      <c r="Q177" s="76"/>
    </row>
    <row r="178" spans="17:17" s="27" customFormat="1" x14ac:dyDescent="0.25">
      <c r="Q178" s="76"/>
    </row>
    <row r="179" spans="17:17" s="27" customFormat="1" x14ac:dyDescent="0.25">
      <c r="Q179" s="76"/>
    </row>
    <row r="180" spans="17:17" s="27" customFormat="1" x14ac:dyDescent="0.25">
      <c r="Q180" s="76"/>
    </row>
    <row r="181" spans="17:17" s="27" customFormat="1" x14ac:dyDescent="0.25">
      <c r="Q181" s="76"/>
    </row>
    <row r="182" spans="17:17" s="27" customFormat="1" x14ac:dyDescent="0.25">
      <c r="Q182" s="76"/>
    </row>
    <row r="183" spans="17:17" s="27" customFormat="1" x14ac:dyDescent="0.25">
      <c r="Q183" s="76"/>
    </row>
    <row r="184" spans="17:17" s="27" customFormat="1" x14ac:dyDescent="0.25">
      <c r="Q184" s="76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J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J16:J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J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J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J21 J23 J25 J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J22 J24 J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J28:J32 J5:J15 J19 J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J28:J32 J5:J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J33:J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J103:J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J112:J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J135:J142 J35:J51 J112:J122 J124:J133 J144:J153 J155:J157 J53:J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J158:J164 J166 J168 J170 J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J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J167 J169 J171 J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K51:L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K101:L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K110:L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K122:L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N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N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N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N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N21 N23 N25 N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N22 N24 N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N28:N32 N5:N15 N19 N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N28:N32 N5:N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N33:N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N35 N135:N142 N37:N51 N112:N122 N124:N133 N144:N153 N155:N157 N53:N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N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N103:N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N112:N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N158:N164 N166 N168 N170 N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N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N167 N169 N171 N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V106:V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Y106:Y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C106:AC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2:WVV17"/>
  <sheetViews>
    <sheetView showGridLines="0" zoomScaleNormal="100" workbookViewId="0">
      <selection activeCell="C44" sqref="C44"/>
    </sheetView>
  </sheetViews>
  <sheetFormatPr defaultColWidth="0" defaultRowHeight="14.4" x14ac:dyDescent="0.3"/>
  <cols>
    <col min="1" max="1" width="28.33203125" style="90" customWidth="1"/>
    <col min="2" max="2" width="4.5546875" style="91" bestFit="1" customWidth="1"/>
    <col min="3" max="3" width="20.109375" style="91" bestFit="1" customWidth="1"/>
    <col min="4" max="4" width="8.109375" style="91" bestFit="1" customWidth="1"/>
    <col min="5" max="5" width="12.5546875" style="93" bestFit="1" customWidth="1"/>
    <col min="6" max="6" width="15.77734375" style="91" bestFit="1" customWidth="1"/>
    <col min="7" max="7" width="18.6640625" style="93" bestFit="1" customWidth="1"/>
    <col min="8" max="8" width="9.5546875" style="91" bestFit="1" customWidth="1"/>
    <col min="9" max="10" width="9.33203125" style="91" customWidth="1"/>
    <col min="11" max="253" width="9.33203125" style="91" hidden="1"/>
    <col min="254" max="254" width="28.33203125" style="91" customWidth="1"/>
    <col min="255" max="255" width="3.5546875" style="91" customWidth="1"/>
    <col min="256" max="256" width="31.33203125" style="91" customWidth="1"/>
    <col min="257" max="257" width="11.33203125" style="91" customWidth="1"/>
    <col min="258" max="258" width="9.6640625" style="91" customWidth="1"/>
    <col min="259" max="259" width="11.44140625" style="91" customWidth="1"/>
    <col min="260" max="260" width="3.33203125" style="91" customWidth="1"/>
    <col min="261" max="261" width="17.44140625" style="91" bestFit="1" customWidth="1"/>
    <col min="262" max="262" width="11.44140625" style="91" customWidth="1"/>
    <col min="263" max="263" width="22.5546875" style="91" bestFit="1" customWidth="1"/>
    <col min="264" max="264" width="9.5546875" style="91" bestFit="1" customWidth="1"/>
    <col min="265" max="266" width="9.33203125" style="91" customWidth="1"/>
    <col min="267" max="509" width="9.33203125" style="91" hidden="1"/>
    <col min="510" max="510" width="28.33203125" style="91" customWidth="1"/>
    <col min="511" max="511" width="3.5546875" style="91" customWidth="1"/>
    <col min="512" max="512" width="31.33203125" style="91" customWidth="1"/>
    <col min="513" max="513" width="11.33203125" style="91" customWidth="1"/>
    <col min="514" max="514" width="9.6640625" style="91" customWidth="1"/>
    <col min="515" max="515" width="11.44140625" style="91" customWidth="1"/>
    <col min="516" max="516" width="3.33203125" style="91" customWidth="1"/>
    <col min="517" max="517" width="17.44140625" style="91" bestFit="1" customWidth="1"/>
    <col min="518" max="518" width="11.44140625" style="91" customWidth="1"/>
    <col min="519" max="519" width="22.5546875" style="91" bestFit="1" customWidth="1"/>
    <col min="520" max="520" width="9.5546875" style="91" bestFit="1" customWidth="1"/>
    <col min="521" max="522" width="9.33203125" style="91" customWidth="1"/>
    <col min="523" max="765" width="9.33203125" style="91" hidden="1"/>
    <col min="766" max="766" width="28.33203125" style="91" customWidth="1"/>
    <col min="767" max="767" width="3.5546875" style="91" customWidth="1"/>
    <col min="768" max="768" width="31.33203125" style="91" customWidth="1"/>
    <col min="769" max="769" width="11.33203125" style="91" customWidth="1"/>
    <col min="770" max="770" width="9.6640625" style="91" customWidth="1"/>
    <col min="771" max="771" width="11.44140625" style="91" customWidth="1"/>
    <col min="772" max="772" width="3.33203125" style="91" customWidth="1"/>
    <col min="773" max="773" width="17.44140625" style="91" bestFit="1" customWidth="1"/>
    <col min="774" max="774" width="11.44140625" style="91" customWidth="1"/>
    <col min="775" max="775" width="22.5546875" style="91" bestFit="1" customWidth="1"/>
    <col min="776" max="776" width="9.5546875" style="91" bestFit="1" customWidth="1"/>
    <col min="777" max="778" width="9.33203125" style="91" customWidth="1"/>
    <col min="779" max="1021" width="9.33203125" style="91" hidden="1"/>
    <col min="1022" max="1022" width="28.33203125" style="91" customWidth="1"/>
    <col min="1023" max="1023" width="3.5546875" style="91" customWidth="1"/>
    <col min="1024" max="1024" width="31.33203125" style="91" customWidth="1"/>
    <col min="1025" max="1025" width="11.33203125" style="91" customWidth="1"/>
    <col min="1026" max="1026" width="9.6640625" style="91" customWidth="1"/>
    <col min="1027" max="1027" width="11.44140625" style="91" customWidth="1"/>
    <col min="1028" max="1028" width="3.33203125" style="91" customWidth="1"/>
    <col min="1029" max="1029" width="17.44140625" style="91" bestFit="1" customWidth="1"/>
    <col min="1030" max="1030" width="11.44140625" style="91" customWidth="1"/>
    <col min="1031" max="1031" width="22.5546875" style="91" bestFit="1" customWidth="1"/>
    <col min="1032" max="1032" width="9.5546875" style="91" bestFit="1" customWidth="1"/>
    <col min="1033" max="1034" width="9.33203125" style="91" customWidth="1"/>
    <col min="1035" max="1277" width="9.33203125" style="91" hidden="1"/>
    <col min="1278" max="1278" width="28.33203125" style="91" customWidth="1"/>
    <col min="1279" max="1279" width="3.5546875" style="91" customWidth="1"/>
    <col min="1280" max="1280" width="31.33203125" style="91" customWidth="1"/>
    <col min="1281" max="1281" width="11.33203125" style="91" customWidth="1"/>
    <col min="1282" max="1282" width="9.6640625" style="91" customWidth="1"/>
    <col min="1283" max="1283" width="11.44140625" style="91" customWidth="1"/>
    <col min="1284" max="1284" width="3.33203125" style="91" customWidth="1"/>
    <col min="1285" max="1285" width="17.44140625" style="91" bestFit="1" customWidth="1"/>
    <col min="1286" max="1286" width="11.44140625" style="91" customWidth="1"/>
    <col min="1287" max="1287" width="22.5546875" style="91" bestFit="1" customWidth="1"/>
    <col min="1288" max="1288" width="9.5546875" style="91" bestFit="1" customWidth="1"/>
    <col min="1289" max="1290" width="9.33203125" style="91" customWidth="1"/>
    <col min="1291" max="1533" width="9.33203125" style="91" hidden="1"/>
    <col min="1534" max="1534" width="28.33203125" style="91" customWidth="1"/>
    <col min="1535" max="1535" width="3.5546875" style="91" customWidth="1"/>
    <col min="1536" max="1536" width="31.33203125" style="91" customWidth="1"/>
    <col min="1537" max="1537" width="11.33203125" style="91" customWidth="1"/>
    <col min="1538" max="1538" width="9.6640625" style="91" customWidth="1"/>
    <col min="1539" max="1539" width="11.44140625" style="91" customWidth="1"/>
    <col min="1540" max="1540" width="3.33203125" style="91" customWidth="1"/>
    <col min="1541" max="1541" width="17.44140625" style="91" bestFit="1" customWidth="1"/>
    <col min="1542" max="1542" width="11.44140625" style="91" customWidth="1"/>
    <col min="1543" max="1543" width="22.5546875" style="91" bestFit="1" customWidth="1"/>
    <col min="1544" max="1544" width="9.5546875" style="91" bestFit="1" customWidth="1"/>
    <col min="1545" max="1546" width="9.33203125" style="91" customWidth="1"/>
    <col min="1547" max="1789" width="9.33203125" style="91" hidden="1"/>
    <col min="1790" max="1790" width="28.33203125" style="91" customWidth="1"/>
    <col min="1791" max="1791" width="3.5546875" style="91" customWidth="1"/>
    <col min="1792" max="1792" width="31.33203125" style="91" customWidth="1"/>
    <col min="1793" max="1793" width="11.33203125" style="91" customWidth="1"/>
    <col min="1794" max="1794" width="9.6640625" style="91" customWidth="1"/>
    <col min="1795" max="1795" width="11.44140625" style="91" customWidth="1"/>
    <col min="1796" max="1796" width="3.33203125" style="91" customWidth="1"/>
    <col min="1797" max="1797" width="17.44140625" style="91" bestFit="1" customWidth="1"/>
    <col min="1798" max="1798" width="11.44140625" style="91" customWidth="1"/>
    <col min="1799" max="1799" width="22.5546875" style="91" bestFit="1" customWidth="1"/>
    <col min="1800" max="1800" width="9.5546875" style="91" bestFit="1" customWidth="1"/>
    <col min="1801" max="1802" width="9.33203125" style="91" customWidth="1"/>
    <col min="1803" max="2045" width="9.33203125" style="91" hidden="1"/>
    <col min="2046" max="2046" width="28.33203125" style="91" customWidth="1"/>
    <col min="2047" max="2047" width="3.5546875" style="91" customWidth="1"/>
    <col min="2048" max="2048" width="31.33203125" style="91" customWidth="1"/>
    <col min="2049" max="2049" width="11.33203125" style="91" customWidth="1"/>
    <col min="2050" max="2050" width="9.6640625" style="91" customWidth="1"/>
    <col min="2051" max="2051" width="11.44140625" style="91" customWidth="1"/>
    <col min="2052" max="2052" width="3.33203125" style="91" customWidth="1"/>
    <col min="2053" max="2053" width="17.44140625" style="91" bestFit="1" customWidth="1"/>
    <col min="2054" max="2054" width="11.44140625" style="91" customWidth="1"/>
    <col min="2055" max="2055" width="22.5546875" style="91" bestFit="1" customWidth="1"/>
    <col min="2056" max="2056" width="9.5546875" style="91" bestFit="1" customWidth="1"/>
    <col min="2057" max="2058" width="9.33203125" style="91" customWidth="1"/>
    <col min="2059" max="2301" width="9.33203125" style="91" hidden="1"/>
    <col min="2302" max="2302" width="28.33203125" style="91" customWidth="1"/>
    <col min="2303" max="2303" width="3.5546875" style="91" customWidth="1"/>
    <col min="2304" max="2304" width="31.33203125" style="91" customWidth="1"/>
    <col min="2305" max="2305" width="11.33203125" style="91" customWidth="1"/>
    <col min="2306" max="2306" width="9.6640625" style="91" customWidth="1"/>
    <col min="2307" max="2307" width="11.44140625" style="91" customWidth="1"/>
    <col min="2308" max="2308" width="3.33203125" style="91" customWidth="1"/>
    <col min="2309" max="2309" width="17.44140625" style="91" bestFit="1" customWidth="1"/>
    <col min="2310" max="2310" width="11.44140625" style="91" customWidth="1"/>
    <col min="2311" max="2311" width="22.5546875" style="91" bestFit="1" customWidth="1"/>
    <col min="2312" max="2312" width="9.5546875" style="91" bestFit="1" customWidth="1"/>
    <col min="2313" max="2314" width="9.33203125" style="91" customWidth="1"/>
    <col min="2315" max="2557" width="9.33203125" style="91" hidden="1"/>
    <col min="2558" max="2558" width="28.33203125" style="91" customWidth="1"/>
    <col min="2559" max="2559" width="3.5546875" style="91" customWidth="1"/>
    <col min="2560" max="2560" width="31.33203125" style="91" customWidth="1"/>
    <col min="2561" max="2561" width="11.33203125" style="91" customWidth="1"/>
    <col min="2562" max="2562" width="9.6640625" style="91" customWidth="1"/>
    <col min="2563" max="2563" width="11.44140625" style="91" customWidth="1"/>
    <col min="2564" max="2564" width="3.33203125" style="91" customWidth="1"/>
    <col min="2565" max="2565" width="17.44140625" style="91" bestFit="1" customWidth="1"/>
    <col min="2566" max="2566" width="11.44140625" style="91" customWidth="1"/>
    <col min="2567" max="2567" width="22.5546875" style="91" bestFit="1" customWidth="1"/>
    <col min="2568" max="2568" width="9.5546875" style="91" bestFit="1" customWidth="1"/>
    <col min="2569" max="2570" width="9.33203125" style="91" customWidth="1"/>
    <col min="2571" max="2813" width="9.33203125" style="91" hidden="1"/>
    <col min="2814" max="2814" width="28.33203125" style="91" customWidth="1"/>
    <col min="2815" max="2815" width="3.5546875" style="91" customWidth="1"/>
    <col min="2816" max="2816" width="31.33203125" style="91" customWidth="1"/>
    <col min="2817" max="2817" width="11.33203125" style="91" customWidth="1"/>
    <col min="2818" max="2818" width="9.6640625" style="91" customWidth="1"/>
    <col min="2819" max="2819" width="11.44140625" style="91" customWidth="1"/>
    <col min="2820" max="2820" width="3.33203125" style="91" customWidth="1"/>
    <col min="2821" max="2821" width="17.44140625" style="91" bestFit="1" customWidth="1"/>
    <col min="2822" max="2822" width="11.44140625" style="91" customWidth="1"/>
    <col min="2823" max="2823" width="22.5546875" style="91" bestFit="1" customWidth="1"/>
    <col min="2824" max="2824" width="9.5546875" style="91" bestFit="1" customWidth="1"/>
    <col min="2825" max="2826" width="9.33203125" style="91" customWidth="1"/>
    <col min="2827" max="3069" width="9.33203125" style="91" hidden="1"/>
    <col min="3070" max="3070" width="28.33203125" style="91" customWidth="1"/>
    <col min="3071" max="3071" width="3.5546875" style="91" customWidth="1"/>
    <col min="3072" max="3072" width="31.33203125" style="91" customWidth="1"/>
    <col min="3073" max="3073" width="11.33203125" style="91" customWidth="1"/>
    <col min="3074" max="3074" width="9.6640625" style="91" customWidth="1"/>
    <col min="3075" max="3075" width="11.44140625" style="91" customWidth="1"/>
    <col min="3076" max="3076" width="3.33203125" style="91" customWidth="1"/>
    <col min="3077" max="3077" width="17.44140625" style="91" bestFit="1" customWidth="1"/>
    <col min="3078" max="3078" width="11.44140625" style="91" customWidth="1"/>
    <col min="3079" max="3079" width="22.5546875" style="91" bestFit="1" customWidth="1"/>
    <col min="3080" max="3080" width="9.5546875" style="91" bestFit="1" customWidth="1"/>
    <col min="3081" max="3082" width="9.33203125" style="91" customWidth="1"/>
    <col min="3083" max="3325" width="9.33203125" style="91" hidden="1"/>
    <col min="3326" max="3326" width="28.33203125" style="91" customWidth="1"/>
    <col min="3327" max="3327" width="3.5546875" style="91" customWidth="1"/>
    <col min="3328" max="3328" width="31.33203125" style="91" customWidth="1"/>
    <col min="3329" max="3329" width="11.33203125" style="91" customWidth="1"/>
    <col min="3330" max="3330" width="9.6640625" style="91" customWidth="1"/>
    <col min="3331" max="3331" width="11.44140625" style="91" customWidth="1"/>
    <col min="3332" max="3332" width="3.33203125" style="91" customWidth="1"/>
    <col min="3333" max="3333" width="17.44140625" style="91" bestFit="1" customWidth="1"/>
    <col min="3334" max="3334" width="11.44140625" style="91" customWidth="1"/>
    <col min="3335" max="3335" width="22.5546875" style="91" bestFit="1" customWidth="1"/>
    <col min="3336" max="3336" width="9.5546875" style="91" bestFit="1" customWidth="1"/>
    <col min="3337" max="3338" width="9.33203125" style="91" customWidth="1"/>
    <col min="3339" max="3581" width="9.33203125" style="91" hidden="1"/>
    <col min="3582" max="3582" width="28.33203125" style="91" customWidth="1"/>
    <col min="3583" max="3583" width="3.5546875" style="91" customWidth="1"/>
    <col min="3584" max="3584" width="31.33203125" style="91" customWidth="1"/>
    <col min="3585" max="3585" width="11.33203125" style="91" customWidth="1"/>
    <col min="3586" max="3586" width="9.6640625" style="91" customWidth="1"/>
    <col min="3587" max="3587" width="11.44140625" style="91" customWidth="1"/>
    <col min="3588" max="3588" width="3.33203125" style="91" customWidth="1"/>
    <col min="3589" max="3589" width="17.44140625" style="91" bestFit="1" customWidth="1"/>
    <col min="3590" max="3590" width="11.44140625" style="91" customWidth="1"/>
    <col min="3591" max="3591" width="22.5546875" style="91" bestFit="1" customWidth="1"/>
    <col min="3592" max="3592" width="9.5546875" style="91" bestFit="1" customWidth="1"/>
    <col min="3593" max="3594" width="9.33203125" style="91" customWidth="1"/>
    <col min="3595" max="3837" width="9.33203125" style="91" hidden="1"/>
    <col min="3838" max="3838" width="28.33203125" style="91" customWidth="1"/>
    <col min="3839" max="3839" width="3.5546875" style="91" customWidth="1"/>
    <col min="3840" max="3840" width="31.33203125" style="91" customWidth="1"/>
    <col min="3841" max="3841" width="11.33203125" style="91" customWidth="1"/>
    <col min="3842" max="3842" width="9.6640625" style="91" customWidth="1"/>
    <col min="3843" max="3843" width="11.44140625" style="91" customWidth="1"/>
    <col min="3844" max="3844" width="3.33203125" style="91" customWidth="1"/>
    <col min="3845" max="3845" width="17.44140625" style="91" bestFit="1" customWidth="1"/>
    <col min="3846" max="3846" width="11.44140625" style="91" customWidth="1"/>
    <col min="3847" max="3847" width="22.5546875" style="91" bestFit="1" customWidth="1"/>
    <col min="3848" max="3848" width="9.5546875" style="91" bestFit="1" customWidth="1"/>
    <col min="3849" max="3850" width="9.33203125" style="91" customWidth="1"/>
    <col min="3851" max="4093" width="9.33203125" style="91" hidden="1"/>
    <col min="4094" max="4094" width="28.33203125" style="91" customWidth="1"/>
    <col min="4095" max="4095" width="3.5546875" style="91" customWidth="1"/>
    <col min="4096" max="4096" width="31.33203125" style="91" customWidth="1"/>
    <col min="4097" max="4097" width="11.33203125" style="91" customWidth="1"/>
    <col min="4098" max="4098" width="9.6640625" style="91" customWidth="1"/>
    <col min="4099" max="4099" width="11.44140625" style="91" customWidth="1"/>
    <col min="4100" max="4100" width="3.33203125" style="91" customWidth="1"/>
    <col min="4101" max="4101" width="17.44140625" style="91" bestFit="1" customWidth="1"/>
    <col min="4102" max="4102" width="11.44140625" style="91" customWidth="1"/>
    <col min="4103" max="4103" width="22.5546875" style="91" bestFit="1" customWidth="1"/>
    <col min="4104" max="4104" width="9.5546875" style="91" bestFit="1" customWidth="1"/>
    <col min="4105" max="4106" width="9.33203125" style="91" customWidth="1"/>
    <col min="4107" max="4349" width="9.33203125" style="91" hidden="1"/>
    <col min="4350" max="4350" width="28.33203125" style="91" customWidth="1"/>
    <col min="4351" max="4351" width="3.5546875" style="91" customWidth="1"/>
    <col min="4352" max="4352" width="31.33203125" style="91" customWidth="1"/>
    <col min="4353" max="4353" width="11.33203125" style="91" customWidth="1"/>
    <col min="4354" max="4354" width="9.6640625" style="91" customWidth="1"/>
    <col min="4355" max="4355" width="11.44140625" style="91" customWidth="1"/>
    <col min="4356" max="4356" width="3.33203125" style="91" customWidth="1"/>
    <col min="4357" max="4357" width="17.44140625" style="91" bestFit="1" customWidth="1"/>
    <col min="4358" max="4358" width="11.44140625" style="91" customWidth="1"/>
    <col min="4359" max="4359" width="22.5546875" style="91" bestFit="1" customWidth="1"/>
    <col min="4360" max="4360" width="9.5546875" style="91" bestFit="1" customWidth="1"/>
    <col min="4361" max="4362" width="9.33203125" style="91" customWidth="1"/>
    <col min="4363" max="4605" width="9.33203125" style="91" hidden="1"/>
    <col min="4606" max="4606" width="28.33203125" style="91" customWidth="1"/>
    <col min="4607" max="4607" width="3.5546875" style="91" customWidth="1"/>
    <col min="4608" max="4608" width="31.33203125" style="91" customWidth="1"/>
    <col min="4609" max="4609" width="11.33203125" style="91" customWidth="1"/>
    <col min="4610" max="4610" width="9.6640625" style="91" customWidth="1"/>
    <col min="4611" max="4611" width="11.44140625" style="91" customWidth="1"/>
    <col min="4612" max="4612" width="3.33203125" style="91" customWidth="1"/>
    <col min="4613" max="4613" width="17.44140625" style="91" bestFit="1" customWidth="1"/>
    <col min="4614" max="4614" width="11.44140625" style="91" customWidth="1"/>
    <col min="4615" max="4615" width="22.5546875" style="91" bestFit="1" customWidth="1"/>
    <col min="4616" max="4616" width="9.5546875" style="91" bestFit="1" customWidth="1"/>
    <col min="4617" max="4618" width="9.33203125" style="91" customWidth="1"/>
    <col min="4619" max="4861" width="9.33203125" style="91" hidden="1"/>
    <col min="4862" max="4862" width="28.33203125" style="91" customWidth="1"/>
    <col min="4863" max="4863" width="3.5546875" style="91" customWidth="1"/>
    <col min="4864" max="4864" width="31.33203125" style="91" customWidth="1"/>
    <col min="4865" max="4865" width="11.33203125" style="91" customWidth="1"/>
    <col min="4866" max="4866" width="9.6640625" style="91" customWidth="1"/>
    <col min="4867" max="4867" width="11.44140625" style="91" customWidth="1"/>
    <col min="4868" max="4868" width="3.33203125" style="91" customWidth="1"/>
    <col min="4869" max="4869" width="17.44140625" style="91" bestFit="1" customWidth="1"/>
    <col min="4870" max="4870" width="11.44140625" style="91" customWidth="1"/>
    <col min="4871" max="4871" width="22.5546875" style="91" bestFit="1" customWidth="1"/>
    <col min="4872" max="4872" width="9.5546875" style="91" bestFit="1" customWidth="1"/>
    <col min="4873" max="4874" width="9.33203125" style="91" customWidth="1"/>
    <col min="4875" max="5117" width="9.33203125" style="91" hidden="1"/>
    <col min="5118" max="5118" width="28.33203125" style="91" customWidth="1"/>
    <col min="5119" max="5119" width="3.5546875" style="91" customWidth="1"/>
    <col min="5120" max="5120" width="31.33203125" style="91" customWidth="1"/>
    <col min="5121" max="5121" width="11.33203125" style="91" customWidth="1"/>
    <col min="5122" max="5122" width="9.6640625" style="91" customWidth="1"/>
    <col min="5123" max="5123" width="11.44140625" style="91" customWidth="1"/>
    <col min="5124" max="5124" width="3.33203125" style="91" customWidth="1"/>
    <col min="5125" max="5125" width="17.44140625" style="91" bestFit="1" customWidth="1"/>
    <col min="5126" max="5126" width="11.44140625" style="91" customWidth="1"/>
    <col min="5127" max="5127" width="22.5546875" style="91" bestFit="1" customWidth="1"/>
    <col min="5128" max="5128" width="9.5546875" style="91" bestFit="1" customWidth="1"/>
    <col min="5129" max="5130" width="9.33203125" style="91" customWidth="1"/>
    <col min="5131" max="5373" width="9.33203125" style="91" hidden="1"/>
    <col min="5374" max="5374" width="28.33203125" style="91" customWidth="1"/>
    <col min="5375" max="5375" width="3.5546875" style="91" customWidth="1"/>
    <col min="5376" max="5376" width="31.33203125" style="91" customWidth="1"/>
    <col min="5377" max="5377" width="11.33203125" style="91" customWidth="1"/>
    <col min="5378" max="5378" width="9.6640625" style="91" customWidth="1"/>
    <col min="5379" max="5379" width="11.44140625" style="91" customWidth="1"/>
    <col min="5380" max="5380" width="3.33203125" style="91" customWidth="1"/>
    <col min="5381" max="5381" width="17.44140625" style="91" bestFit="1" customWidth="1"/>
    <col min="5382" max="5382" width="11.44140625" style="91" customWidth="1"/>
    <col min="5383" max="5383" width="22.5546875" style="91" bestFit="1" customWidth="1"/>
    <col min="5384" max="5384" width="9.5546875" style="91" bestFit="1" customWidth="1"/>
    <col min="5385" max="5386" width="9.33203125" style="91" customWidth="1"/>
    <col min="5387" max="5629" width="9.33203125" style="91" hidden="1"/>
    <col min="5630" max="5630" width="28.33203125" style="91" customWidth="1"/>
    <col min="5631" max="5631" width="3.5546875" style="91" customWidth="1"/>
    <col min="5632" max="5632" width="31.33203125" style="91" customWidth="1"/>
    <col min="5633" max="5633" width="11.33203125" style="91" customWidth="1"/>
    <col min="5634" max="5634" width="9.6640625" style="91" customWidth="1"/>
    <col min="5635" max="5635" width="11.44140625" style="91" customWidth="1"/>
    <col min="5636" max="5636" width="3.33203125" style="91" customWidth="1"/>
    <col min="5637" max="5637" width="17.44140625" style="91" bestFit="1" customWidth="1"/>
    <col min="5638" max="5638" width="11.44140625" style="91" customWidth="1"/>
    <col min="5639" max="5639" width="22.5546875" style="91" bestFit="1" customWidth="1"/>
    <col min="5640" max="5640" width="9.5546875" style="91" bestFit="1" customWidth="1"/>
    <col min="5641" max="5642" width="9.33203125" style="91" customWidth="1"/>
    <col min="5643" max="5885" width="9.33203125" style="91" hidden="1"/>
    <col min="5886" max="5886" width="28.33203125" style="91" customWidth="1"/>
    <col min="5887" max="5887" width="3.5546875" style="91" customWidth="1"/>
    <col min="5888" max="5888" width="31.33203125" style="91" customWidth="1"/>
    <col min="5889" max="5889" width="11.33203125" style="91" customWidth="1"/>
    <col min="5890" max="5890" width="9.6640625" style="91" customWidth="1"/>
    <col min="5891" max="5891" width="11.44140625" style="91" customWidth="1"/>
    <col min="5892" max="5892" width="3.33203125" style="91" customWidth="1"/>
    <col min="5893" max="5893" width="17.44140625" style="91" bestFit="1" customWidth="1"/>
    <col min="5894" max="5894" width="11.44140625" style="91" customWidth="1"/>
    <col min="5895" max="5895" width="22.5546875" style="91" bestFit="1" customWidth="1"/>
    <col min="5896" max="5896" width="9.5546875" style="91" bestFit="1" customWidth="1"/>
    <col min="5897" max="5898" width="9.33203125" style="91" customWidth="1"/>
    <col min="5899" max="6141" width="9.33203125" style="91" hidden="1"/>
    <col min="6142" max="6142" width="28.33203125" style="91" customWidth="1"/>
    <col min="6143" max="6143" width="3.5546875" style="91" customWidth="1"/>
    <col min="6144" max="6144" width="31.33203125" style="91" customWidth="1"/>
    <col min="6145" max="6145" width="11.33203125" style="91" customWidth="1"/>
    <col min="6146" max="6146" width="9.6640625" style="91" customWidth="1"/>
    <col min="6147" max="6147" width="11.44140625" style="91" customWidth="1"/>
    <col min="6148" max="6148" width="3.33203125" style="91" customWidth="1"/>
    <col min="6149" max="6149" width="17.44140625" style="91" bestFit="1" customWidth="1"/>
    <col min="6150" max="6150" width="11.44140625" style="91" customWidth="1"/>
    <col min="6151" max="6151" width="22.5546875" style="91" bestFit="1" customWidth="1"/>
    <col min="6152" max="6152" width="9.5546875" style="91" bestFit="1" customWidth="1"/>
    <col min="6153" max="6154" width="9.33203125" style="91" customWidth="1"/>
    <col min="6155" max="6397" width="9.33203125" style="91" hidden="1"/>
    <col min="6398" max="6398" width="28.33203125" style="91" customWidth="1"/>
    <col min="6399" max="6399" width="3.5546875" style="91" customWidth="1"/>
    <col min="6400" max="6400" width="31.33203125" style="91" customWidth="1"/>
    <col min="6401" max="6401" width="11.33203125" style="91" customWidth="1"/>
    <col min="6402" max="6402" width="9.6640625" style="91" customWidth="1"/>
    <col min="6403" max="6403" width="11.44140625" style="91" customWidth="1"/>
    <col min="6404" max="6404" width="3.33203125" style="91" customWidth="1"/>
    <col min="6405" max="6405" width="17.44140625" style="91" bestFit="1" customWidth="1"/>
    <col min="6406" max="6406" width="11.44140625" style="91" customWidth="1"/>
    <col min="6407" max="6407" width="22.5546875" style="91" bestFit="1" customWidth="1"/>
    <col min="6408" max="6408" width="9.5546875" style="91" bestFit="1" customWidth="1"/>
    <col min="6409" max="6410" width="9.33203125" style="91" customWidth="1"/>
    <col min="6411" max="6653" width="9.33203125" style="91" hidden="1"/>
    <col min="6654" max="6654" width="28.33203125" style="91" customWidth="1"/>
    <col min="6655" max="6655" width="3.5546875" style="91" customWidth="1"/>
    <col min="6656" max="6656" width="31.33203125" style="91" customWidth="1"/>
    <col min="6657" max="6657" width="11.33203125" style="91" customWidth="1"/>
    <col min="6658" max="6658" width="9.6640625" style="91" customWidth="1"/>
    <col min="6659" max="6659" width="11.44140625" style="91" customWidth="1"/>
    <col min="6660" max="6660" width="3.33203125" style="91" customWidth="1"/>
    <col min="6661" max="6661" width="17.44140625" style="91" bestFit="1" customWidth="1"/>
    <col min="6662" max="6662" width="11.44140625" style="91" customWidth="1"/>
    <col min="6663" max="6663" width="22.5546875" style="91" bestFit="1" customWidth="1"/>
    <col min="6664" max="6664" width="9.5546875" style="91" bestFit="1" customWidth="1"/>
    <col min="6665" max="6666" width="9.33203125" style="91" customWidth="1"/>
    <col min="6667" max="6909" width="9.33203125" style="91" hidden="1"/>
    <col min="6910" max="6910" width="28.33203125" style="91" customWidth="1"/>
    <col min="6911" max="6911" width="3.5546875" style="91" customWidth="1"/>
    <col min="6912" max="6912" width="31.33203125" style="91" customWidth="1"/>
    <col min="6913" max="6913" width="11.33203125" style="91" customWidth="1"/>
    <col min="6914" max="6914" width="9.6640625" style="91" customWidth="1"/>
    <col min="6915" max="6915" width="11.44140625" style="91" customWidth="1"/>
    <col min="6916" max="6916" width="3.33203125" style="91" customWidth="1"/>
    <col min="6917" max="6917" width="17.44140625" style="91" bestFit="1" customWidth="1"/>
    <col min="6918" max="6918" width="11.44140625" style="91" customWidth="1"/>
    <col min="6919" max="6919" width="22.5546875" style="91" bestFit="1" customWidth="1"/>
    <col min="6920" max="6920" width="9.5546875" style="91" bestFit="1" customWidth="1"/>
    <col min="6921" max="6922" width="9.33203125" style="91" customWidth="1"/>
    <col min="6923" max="7165" width="9.33203125" style="91" hidden="1"/>
    <col min="7166" max="7166" width="28.33203125" style="91" customWidth="1"/>
    <col min="7167" max="7167" width="3.5546875" style="91" customWidth="1"/>
    <col min="7168" max="7168" width="31.33203125" style="91" customWidth="1"/>
    <col min="7169" max="7169" width="11.33203125" style="91" customWidth="1"/>
    <col min="7170" max="7170" width="9.6640625" style="91" customWidth="1"/>
    <col min="7171" max="7171" width="11.44140625" style="91" customWidth="1"/>
    <col min="7172" max="7172" width="3.33203125" style="91" customWidth="1"/>
    <col min="7173" max="7173" width="17.44140625" style="91" bestFit="1" customWidth="1"/>
    <col min="7174" max="7174" width="11.44140625" style="91" customWidth="1"/>
    <col min="7175" max="7175" width="22.5546875" style="91" bestFit="1" customWidth="1"/>
    <col min="7176" max="7176" width="9.5546875" style="91" bestFit="1" customWidth="1"/>
    <col min="7177" max="7178" width="9.33203125" style="91" customWidth="1"/>
    <col min="7179" max="7421" width="9.33203125" style="91" hidden="1"/>
    <col min="7422" max="7422" width="28.33203125" style="91" customWidth="1"/>
    <col min="7423" max="7423" width="3.5546875" style="91" customWidth="1"/>
    <col min="7424" max="7424" width="31.33203125" style="91" customWidth="1"/>
    <col min="7425" max="7425" width="11.33203125" style="91" customWidth="1"/>
    <col min="7426" max="7426" width="9.6640625" style="91" customWidth="1"/>
    <col min="7427" max="7427" width="11.44140625" style="91" customWidth="1"/>
    <col min="7428" max="7428" width="3.33203125" style="91" customWidth="1"/>
    <col min="7429" max="7429" width="17.44140625" style="91" bestFit="1" customWidth="1"/>
    <col min="7430" max="7430" width="11.44140625" style="91" customWidth="1"/>
    <col min="7431" max="7431" width="22.5546875" style="91" bestFit="1" customWidth="1"/>
    <col min="7432" max="7432" width="9.5546875" style="91" bestFit="1" customWidth="1"/>
    <col min="7433" max="7434" width="9.33203125" style="91" customWidth="1"/>
    <col min="7435" max="7677" width="9.33203125" style="91" hidden="1"/>
    <col min="7678" max="7678" width="28.33203125" style="91" customWidth="1"/>
    <col min="7679" max="7679" width="3.5546875" style="91" customWidth="1"/>
    <col min="7680" max="7680" width="31.33203125" style="91" customWidth="1"/>
    <col min="7681" max="7681" width="11.33203125" style="91" customWidth="1"/>
    <col min="7682" max="7682" width="9.6640625" style="91" customWidth="1"/>
    <col min="7683" max="7683" width="11.44140625" style="91" customWidth="1"/>
    <col min="7684" max="7684" width="3.33203125" style="91" customWidth="1"/>
    <col min="7685" max="7685" width="17.44140625" style="91" bestFit="1" customWidth="1"/>
    <col min="7686" max="7686" width="11.44140625" style="91" customWidth="1"/>
    <col min="7687" max="7687" width="22.5546875" style="91" bestFit="1" customWidth="1"/>
    <col min="7688" max="7688" width="9.5546875" style="91" bestFit="1" customWidth="1"/>
    <col min="7689" max="7690" width="9.33203125" style="91" customWidth="1"/>
    <col min="7691" max="7933" width="9.33203125" style="91" hidden="1"/>
    <col min="7934" max="7934" width="28.33203125" style="91" customWidth="1"/>
    <col min="7935" max="7935" width="3.5546875" style="91" customWidth="1"/>
    <col min="7936" max="7936" width="31.33203125" style="91" customWidth="1"/>
    <col min="7937" max="7937" width="11.33203125" style="91" customWidth="1"/>
    <col min="7938" max="7938" width="9.6640625" style="91" customWidth="1"/>
    <col min="7939" max="7939" width="11.44140625" style="91" customWidth="1"/>
    <col min="7940" max="7940" width="3.33203125" style="91" customWidth="1"/>
    <col min="7941" max="7941" width="17.44140625" style="91" bestFit="1" customWidth="1"/>
    <col min="7942" max="7942" width="11.44140625" style="91" customWidth="1"/>
    <col min="7943" max="7943" width="22.5546875" style="91" bestFit="1" customWidth="1"/>
    <col min="7944" max="7944" width="9.5546875" style="91" bestFit="1" customWidth="1"/>
    <col min="7945" max="7946" width="9.33203125" style="91" customWidth="1"/>
    <col min="7947" max="8189" width="9.33203125" style="91" hidden="1"/>
    <col min="8190" max="8190" width="28.33203125" style="91" customWidth="1"/>
    <col min="8191" max="8191" width="3.5546875" style="91" customWidth="1"/>
    <col min="8192" max="8192" width="31.33203125" style="91" customWidth="1"/>
    <col min="8193" max="8193" width="11.33203125" style="91" customWidth="1"/>
    <col min="8194" max="8194" width="9.6640625" style="91" customWidth="1"/>
    <col min="8195" max="8195" width="11.44140625" style="91" customWidth="1"/>
    <col min="8196" max="8196" width="3.33203125" style="91" customWidth="1"/>
    <col min="8197" max="8197" width="17.44140625" style="91" bestFit="1" customWidth="1"/>
    <col min="8198" max="8198" width="11.44140625" style="91" customWidth="1"/>
    <col min="8199" max="8199" width="22.5546875" style="91" bestFit="1" customWidth="1"/>
    <col min="8200" max="8200" width="9.5546875" style="91" bestFit="1" customWidth="1"/>
    <col min="8201" max="8202" width="9.33203125" style="91" customWidth="1"/>
    <col min="8203" max="8445" width="9.33203125" style="91" hidden="1"/>
    <col min="8446" max="8446" width="28.33203125" style="91" customWidth="1"/>
    <col min="8447" max="8447" width="3.5546875" style="91" customWidth="1"/>
    <col min="8448" max="8448" width="31.33203125" style="91" customWidth="1"/>
    <col min="8449" max="8449" width="11.33203125" style="91" customWidth="1"/>
    <col min="8450" max="8450" width="9.6640625" style="91" customWidth="1"/>
    <col min="8451" max="8451" width="11.44140625" style="91" customWidth="1"/>
    <col min="8452" max="8452" width="3.33203125" style="91" customWidth="1"/>
    <col min="8453" max="8453" width="17.44140625" style="91" bestFit="1" customWidth="1"/>
    <col min="8454" max="8454" width="11.44140625" style="91" customWidth="1"/>
    <col min="8455" max="8455" width="22.5546875" style="91" bestFit="1" customWidth="1"/>
    <col min="8456" max="8456" width="9.5546875" style="91" bestFit="1" customWidth="1"/>
    <col min="8457" max="8458" width="9.33203125" style="91" customWidth="1"/>
    <col min="8459" max="8701" width="9.33203125" style="91" hidden="1"/>
    <col min="8702" max="8702" width="28.33203125" style="91" customWidth="1"/>
    <col min="8703" max="8703" width="3.5546875" style="91" customWidth="1"/>
    <col min="8704" max="8704" width="31.33203125" style="91" customWidth="1"/>
    <col min="8705" max="8705" width="11.33203125" style="91" customWidth="1"/>
    <col min="8706" max="8706" width="9.6640625" style="91" customWidth="1"/>
    <col min="8707" max="8707" width="11.44140625" style="91" customWidth="1"/>
    <col min="8708" max="8708" width="3.33203125" style="91" customWidth="1"/>
    <col min="8709" max="8709" width="17.44140625" style="91" bestFit="1" customWidth="1"/>
    <col min="8710" max="8710" width="11.44140625" style="91" customWidth="1"/>
    <col min="8711" max="8711" width="22.5546875" style="91" bestFit="1" customWidth="1"/>
    <col min="8712" max="8712" width="9.5546875" style="91" bestFit="1" customWidth="1"/>
    <col min="8713" max="8714" width="9.33203125" style="91" customWidth="1"/>
    <col min="8715" max="8957" width="9.33203125" style="91" hidden="1"/>
    <col min="8958" max="8958" width="28.33203125" style="91" customWidth="1"/>
    <col min="8959" max="8959" width="3.5546875" style="91" customWidth="1"/>
    <col min="8960" max="8960" width="31.33203125" style="91" customWidth="1"/>
    <col min="8961" max="8961" width="11.33203125" style="91" customWidth="1"/>
    <col min="8962" max="8962" width="9.6640625" style="91" customWidth="1"/>
    <col min="8963" max="8963" width="11.44140625" style="91" customWidth="1"/>
    <col min="8964" max="8964" width="3.33203125" style="91" customWidth="1"/>
    <col min="8965" max="8965" width="17.44140625" style="91" bestFit="1" customWidth="1"/>
    <col min="8966" max="8966" width="11.44140625" style="91" customWidth="1"/>
    <col min="8967" max="8967" width="22.5546875" style="91" bestFit="1" customWidth="1"/>
    <col min="8968" max="8968" width="9.5546875" style="91" bestFit="1" customWidth="1"/>
    <col min="8969" max="8970" width="9.33203125" style="91" customWidth="1"/>
    <col min="8971" max="9213" width="9.33203125" style="91" hidden="1"/>
    <col min="9214" max="9214" width="28.33203125" style="91" customWidth="1"/>
    <col min="9215" max="9215" width="3.5546875" style="91" customWidth="1"/>
    <col min="9216" max="9216" width="31.33203125" style="91" customWidth="1"/>
    <col min="9217" max="9217" width="11.33203125" style="91" customWidth="1"/>
    <col min="9218" max="9218" width="9.6640625" style="91" customWidth="1"/>
    <col min="9219" max="9219" width="11.44140625" style="91" customWidth="1"/>
    <col min="9220" max="9220" width="3.33203125" style="91" customWidth="1"/>
    <col min="9221" max="9221" width="17.44140625" style="91" bestFit="1" customWidth="1"/>
    <col min="9222" max="9222" width="11.44140625" style="91" customWidth="1"/>
    <col min="9223" max="9223" width="22.5546875" style="91" bestFit="1" customWidth="1"/>
    <col min="9224" max="9224" width="9.5546875" style="91" bestFit="1" customWidth="1"/>
    <col min="9225" max="9226" width="9.33203125" style="91" customWidth="1"/>
    <col min="9227" max="9469" width="9.33203125" style="91" hidden="1"/>
    <col min="9470" max="9470" width="28.33203125" style="91" customWidth="1"/>
    <col min="9471" max="9471" width="3.5546875" style="91" customWidth="1"/>
    <col min="9472" max="9472" width="31.33203125" style="91" customWidth="1"/>
    <col min="9473" max="9473" width="11.33203125" style="91" customWidth="1"/>
    <col min="9474" max="9474" width="9.6640625" style="91" customWidth="1"/>
    <col min="9475" max="9475" width="11.44140625" style="91" customWidth="1"/>
    <col min="9476" max="9476" width="3.33203125" style="91" customWidth="1"/>
    <col min="9477" max="9477" width="17.44140625" style="91" bestFit="1" customWidth="1"/>
    <col min="9478" max="9478" width="11.44140625" style="91" customWidth="1"/>
    <col min="9479" max="9479" width="22.5546875" style="91" bestFit="1" customWidth="1"/>
    <col min="9480" max="9480" width="9.5546875" style="91" bestFit="1" customWidth="1"/>
    <col min="9481" max="9482" width="9.33203125" style="91" customWidth="1"/>
    <col min="9483" max="9725" width="9.33203125" style="91" hidden="1"/>
    <col min="9726" max="9726" width="28.33203125" style="91" customWidth="1"/>
    <col min="9727" max="9727" width="3.5546875" style="91" customWidth="1"/>
    <col min="9728" max="9728" width="31.33203125" style="91" customWidth="1"/>
    <col min="9729" max="9729" width="11.33203125" style="91" customWidth="1"/>
    <col min="9730" max="9730" width="9.6640625" style="91" customWidth="1"/>
    <col min="9731" max="9731" width="11.44140625" style="91" customWidth="1"/>
    <col min="9732" max="9732" width="3.33203125" style="91" customWidth="1"/>
    <col min="9733" max="9733" width="17.44140625" style="91" bestFit="1" customWidth="1"/>
    <col min="9734" max="9734" width="11.44140625" style="91" customWidth="1"/>
    <col min="9735" max="9735" width="22.5546875" style="91" bestFit="1" customWidth="1"/>
    <col min="9736" max="9736" width="9.5546875" style="91" bestFit="1" customWidth="1"/>
    <col min="9737" max="9738" width="9.33203125" style="91" customWidth="1"/>
    <col min="9739" max="9981" width="9.33203125" style="91" hidden="1"/>
    <col min="9982" max="9982" width="28.33203125" style="91" customWidth="1"/>
    <col min="9983" max="9983" width="3.5546875" style="91" customWidth="1"/>
    <col min="9984" max="9984" width="31.33203125" style="91" customWidth="1"/>
    <col min="9985" max="9985" width="11.33203125" style="91" customWidth="1"/>
    <col min="9986" max="9986" width="9.6640625" style="91" customWidth="1"/>
    <col min="9987" max="9987" width="11.44140625" style="91" customWidth="1"/>
    <col min="9988" max="9988" width="3.33203125" style="91" customWidth="1"/>
    <col min="9989" max="9989" width="17.44140625" style="91" bestFit="1" customWidth="1"/>
    <col min="9990" max="9990" width="11.44140625" style="91" customWidth="1"/>
    <col min="9991" max="9991" width="22.5546875" style="91" bestFit="1" customWidth="1"/>
    <col min="9992" max="9992" width="9.5546875" style="91" bestFit="1" customWidth="1"/>
    <col min="9993" max="9994" width="9.33203125" style="91" customWidth="1"/>
    <col min="9995" max="10237" width="9.33203125" style="91" hidden="1"/>
    <col min="10238" max="10238" width="28.33203125" style="91" customWidth="1"/>
    <col min="10239" max="10239" width="3.5546875" style="91" customWidth="1"/>
    <col min="10240" max="10240" width="31.33203125" style="91" customWidth="1"/>
    <col min="10241" max="10241" width="11.33203125" style="91" customWidth="1"/>
    <col min="10242" max="10242" width="9.6640625" style="91" customWidth="1"/>
    <col min="10243" max="10243" width="11.44140625" style="91" customWidth="1"/>
    <col min="10244" max="10244" width="3.33203125" style="91" customWidth="1"/>
    <col min="10245" max="10245" width="17.44140625" style="91" bestFit="1" customWidth="1"/>
    <col min="10246" max="10246" width="11.44140625" style="91" customWidth="1"/>
    <col min="10247" max="10247" width="22.5546875" style="91" bestFit="1" customWidth="1"/>
    <col min="10248" max="10248" width="9.5546875" style="91" bestFit="1" customWidth="1"/>
    <col min="10249" max="10250" width="9.33203125" style="91" customWidth="1"/>
    <col min="10251" max="10493" width="9.33203125" style="91" hidden="1"/>
    <col min="10494" max="10494" width="28.33203125" style="91" customWidth="1"/>
    <col min="10495" max="10495" width="3.5546875" style="91" customWidth="1"/>
    <col min="10496" max="10496" width="31.33203125" style="91" customWidth="1"/>
    <col min="10497" max="10497" width="11.33203125" style="91" customWidth="1"/>
    <col min="10498" max="10498" width="9.6640625" style="91" customWidth="1"/>
    <col min="10499" max="10499" width="11.44140625" style="91" customWidth="1"/>
    <col min="10500" max="10500" width="3.33203125" style="91" customWidth="1"/>
    <col min="10501" max="10501" width="17.44140625" style="91" bestFit="1" customWidth="1"/>
    <col min="10502" max="10502" width="11.44140625" style="91" customWidth="1"/>
    <col min="10503" max="10503" width="22.5546875" style="91" bestFit="1" customWidth="1"/>
    <col min="10504" max="10504" width="9.5546875" style="91" bestFit="1" customWidth="1"/>
    <col min="10505" max="10506" width="9.33203125" style="91" customWidth="1"/>
    <col min="10507" max="10749" width="9.33203125" style="91" hidden="1"/>
    <col min="10750" max="10750" width="28.33203125" style="91" customWidth="1"/>
    <col min="10751" max="10751" width="3.5546875" style="91" customWidth="1"/>
    <col min="10752" max="10752" width="31.33203125" style="91" customWidth="1"/>
    <col min="10753" max="10753" width="11.33203125" style="91" customWidth="1"/>
    <col min="10754" max="10754" width="9.6640625" style="91" customWidth="1"/>
    <col min="10755" max="10755" width="11.44140625" style="91" customWidth="1"/>
    <col min="10756" max="10756" width="3.33203125" style="91" customWidth="1"/>
    <col min="10757" max="10757" width="17.44140625" style="91" bestFit="1" customWidth="1"/>
    <col min="10758" max="10758" width="11.44140625" style="91" customWidth="1"/>
    <col min="10759" max="10759" width="22.5546875" style="91" bestFit="1" customWidth="1"/>
    <col min="10760" max="10760" width="9.5546875" style="91" bestFit="1" customWidth="1"/>
    <col min="10761" max="10762" width="9.33203125" style="91" customWidth="1"/>
    <col min="10763" max="11005" width="9.33203125" style="91" hidden="1"/>
    <col min="11006" max="11006" width="28.33203125" style="91" customWidth="1"/>
    <col min="11007" max="11007" width="3.5546875" style="91" customWidth="1"/>
    <col min="11008" max="11008" width="31.33203125" style="91" customWidth="1"/>
    <col min="11009" max="11009" width="11.33203125" style="91" customWidth="1"/>
    <col min="11010" max="11010" width="9.6640625" style="91" customWidth="1"/>
    <col min="11011" max="11011" width="11.44140625" style="91" customWidth="1"/>
    <col min="11012" max="11012" width="3.33203125" style="91" customWidth="1"/>
    <col min="11013" max="11013" width="17.44140625" style="91" bestFit="1" customWidth="1"/>
    <col min="11014" max="11014" width="11.44140625" style="91" customWidth="1"/>
    <col min="11015" max="11015" width="22.5546875" style="91" bestFit="1" customWidth="1"/>
    <col min="11016" max="11016" width="9.5546875" style="91" bestFit="1" customWidth="1"/>
    <col min="11017" max="11018" width="9.33203125" style="91" customWidth="1"/>
    <col min="11019" max="11261" width="9.33203125" style="91" hidden="1"/>
    <col min="11262" max="11262" width="28.33203125" style="91" customWidth="1"/>
    <col min="11263" max="11263" width="3.5546875" style="91" customWidth="1"/>
    <col min="11264" max="11264" width="31.33203125" style="91" customWidth="1"/>
    <col min="11265" max="11265" width="11.33203125" style="91" customWidth="1"/>
    <col min="11266" max="11266" width="9.6640625" style="91" customWidth="1"/>
    <col min="11267" max="11267" width="11.44140625" style="91" customWidth="1"/>
    <col min="11268" max="11268" width="3.33203125" style="91" customWidth="1"/>
    <col min="11269" max="11269" width="17.44140625" style="91" bestFit="1" customWidth="1"/>
    <col min="11270" max="11270" width="11.44140625" style="91" customWidth="1"/>
    <col min="11271" max="11271" width="22.5546875" style="91" bestFit="1" customWidth="1"/>
    <col min="11272" max="11272" width="9.5546875" style="91" bestFit="1" customWidth="1"/>
    <col min="11273" max="11274" width="9.33203125" style="91" customWidth="1"/>
    <col min="11275" max="11517" width="9.33203125" style="91" hidden="1"/>
    <col min="11518" max="11518" width="28.33203125" style="91" customWidth="1"/>
    <col min="11519" max="11519" width="3.5546875" style="91" customWidth="1"/>
    <col min="11520" max="11520" width="31.33203125" style="91" customWidth="1"/>
    <col min="11521" max="11521" width="11.33203125" style="91" customWidth="1"/>
    <col min="11522" max="11522" width="9.6640625" style="91" customWidth="1"/>
    <col min="11523" max="11523" width="11.44140625" style="91" customWidth="1"/>
    <col min="11524" max="11524" width="3.33203125" style="91" customWidth="1"/>
    <col min="11525" max="11525" width="17.44140625" style="91" bestFit="1" customWidth="1"/>
    <col min="11526" max="11526" width="11.44140625" style="91" customWidth="1"/>
    <col min="11527" max="11527" width="22.5546875" style="91" bestFit="1" customWidth="1"/>
    <col min="11528" max="11528" width="9.5546875" style="91" bestFit="1" customWidth="1"/>
    <col min="11529" max="11530" width="9.33203125" style="91" customWidth="1"/>
    <col min="11531" max="11773" width="9.33203125" style="91" hidden="1"/>
    <col min="11774" max="11774" width="28.33203125" style="91" customWidth="1"/>
    <col min="11775" max="11775" width="3.5546875" style="91" customWidth="1"/>
    <col min="11776" max="11776" width="31.33203125" style="91" customWidth="1"/>
    <col min="11777" max="11777" width="11.33203125" style="91" customWidth="1"/>
    <col min="11778" max="11778" width="9.6640625" style="91" customWidth="1"/>
    <col min="11779" max="11779" width="11.44140625" style="91" customWidth="1"/>
    <col min="11780" max="11780" width="3.33203125" style="91" customWidth="1"/>
    <col min="11781" max="11781" width="17.44140625" style="91" bestFit="1" customWidth="1"/>
    <col min="11782" max="11782" width="11.44140625" style="91" customWidth="1"/>
    <col min="11783" max="11783" width="22.5546875" style="91" bestFit="1" customWidth="1"/>
    <col min="11784" max="11784" width="9.5546875" style="91" bestFit="1" customWidth="1"/>
    <col min="11785" max="11786" width="9.33203125" style="91" customWidth="1"/>
    <col min="11787" max="12029" width="9.33203125" style="91" hidden="1"/>
    <col min="12030" max="12030" width="28.33203125" style="91" customWidth="1"/>
    <col min="12031" max="12031" width="3.5546875" style="91" customWidth="1"/>
    <col min="12032" max="12032" width="31.33203125" style="91" customWidth="1"/>
    <col min="12033" max="12033" width="11.33203125" style="91" customWidth="1"/>
    <col min="12034" max="12034" width="9.6640625" style="91" customWidth="1"/>
    <col min="12035" max="12035" width="11.44140625" style="91" customWidth="1"/>
    <col min="12036" max="12036" width="3.33203125" style="91" customWidth="1"/>
    <col min="12037" max="12037" width="17.44140625" style="91" bestFit="1" customWidth="1"/>
    <col min="12038" max="12038" width="11.44140625" style="91" customWidth="1"/>
    <col min="12039" max="12039" width="22.5546875" style="91" bestFit="1" customWidth="1"/>
    <col min="12040" max="12040" width="9.5546875" style="91" bestFit="1" customWidth="1"/>
    <col min="12041" max="12042" width="9.33203125" style="91" customWidth="1"/>
    <col min="12043" max="12285" width="9.33203125" style="91" hidden="1"/>
    <col min="12286" max="12286" width="28.33203125" style="91" customWidth="1"/>
    <col min="12287" max="12287" width="3.5546875" style="91" customWidth="1"/>
    <col min="12288" max="12288" width="31.33203125" style="91" customWidth="1"/>
    <col min="12289" max="12289" width="11.33203125" style="91" customWidth="1"/>
    <col min="12290" max="12290" width="9.6640625" style="91" customWidth="1"/>
    <col min="12291" max="12291" width="11.44140625" style="91" customWidth="1"/>
    <col min="12292" max="12292" width="3.33203125" style="91" customWidth="1"/>
    <col min="12293" max="12293" width="17.44140625" style="91" bestFit="1" customWidth="1"/>
    <col min="12294" max="12294" width="11.44140625" style="91" customWidth="1"/>
    <col min="12295" max="12295" width="22.5546875" style="91" bestFit="1" customWidth="1"/>
    <col min="12296" max="12296" width="9.5546875" style="91" bestFit="1" customWidth="1"/>
    <col min="12297" max="12298" width="9.33203125" style="91" customWidth="1"/>
    <col min="12299" max="12541" width="9.33203125" style="91" hidden="1"/>
    <col min="12542" max="12542" width="28.33203125" style="91" customWidth="1"/>
    <col min="12543" max="12543" width="3.5546875" style="91" customWidth="1"/>
    <col min="12544" max="12544" width="31.33203125" style="91" customWidth="1"/>
    <col min="12545" max="12545" width="11.33203125" style="91" customWidth="1"/>
    <col min="12546" max="12546" width="9.6640625" style="91" customWidth="1"/>
    <col min="12547" max="12547" width="11.44140625" style="91" customWidth="1"/>
    <col min="12548" max="12548" width="3.33203125" style="91" customWidth="1"/>
    <col min="12549" max="12549" width="17.44140625" style="91" bestFit="1" customWidth="1"/>
    <col min="12550" max="12550" width="11.44140625" style="91" customWidth="1"/>
    <col min="12551" max="12551" width="22.5546875" style="91" bestFit="1" customWidth="1"/>
    <col min="12552" max="12552" width="9.5546875" style="91" bestFit="1" customWidth="1"/>
    <col min="12553" max="12554" width="9.33203125" style="91" customWidth="1"/>
    <col min="12555" max="12797" width="9.33203125" style="91" hidden="1"/>
    <col min="12798" max="12798" width="28.33203125" style="91" customWidth="1"/>
    <col min="12799" max="12799" width="3.5546875" style="91" customWidth="1"/>
    <col min="12800" max="12800" width="31.33203125" style="91" customWidth="1"/>
    <col min="12801" max="12801" width="11.33203125" style="91" customWidth="1"/>
    <col min="12802" max="12802" width="9.6640625" style="91" customWidth="1"/>
    <col min="12803" max="12803" width="11.44140625" style="91" customWidth="1"/>
    <col min="12804" max="12804" width="3.33203125" style="91" customWidth="1"/>
    <col min="12805" max="12805" width="17.44140625" style="91" bestFit="1" customWidth="1"/>
    <col min="12806" max="12806" width="11.44140625" style="91" customWidth="1"/>
    <col min="12807" max="12807" width="22.5546875" style="91" bestFit="1" customWidth="1"/>
    <col min="12808" max="12808" width="9.5546875" style="91" bestFit="1" customWidth="1"/>
    <col min="12809" max="12810" width="9.33203125" style="91" customWidth="1"/>
    <col min="12811" max="13053" width="9.33203125" style="91" hidden="1"/>
    <col min="13054" max="13054" width="28.33203125" style="91" customWidth="1"/>
    <col min="13055" max="13055" width="3.5546875" style="91" customWidth="1"/>
    <col min="13056" max="13056" width="31.33203125" style="91" customWidth="1"/>
    <col min="13057" max="13057" width="11.33203125" style="91" customWidth="1"/>
    <col min="13058" max="13058" width="9.6640625" style="91" customWidth="1"/>
    <col min="13059" max="13059" width="11.44140625" style="91" customWidth="1"/>
    <col min="13060" max="13060" width="3.33203125" style="91" customWidth="1"/>
    <col min="13061" max="13061" width="17.44140625" style="91" bestFit="1" customWidth="1"/>
    <col min="13062" max="13062" width="11.44140625" style="91" customWidth="1"/>
    <col min="13063" max="13063" width="22.5546875" style="91" bestFit="1" customWidth="1"/>
    <col min="13064" max="13064" width="9.5546875" style="91" bestFit="1" customWidth="1"/>
    <col min="13065" max="13066" width="9.33203125" style="91" customWidth="1"/>
    <col min="13067" max="13309" width="9.33203125" style="91" hidden="1"/>
    <col min="13310" max="13310" width="28.33203125" style="91" customWidth="1"/>
    <col min="13311" max="13311" width="3.5546875" style="91" customWidth="1"/>
    <col min="13312" max="13312" width="31.33203125" style="91" customWidth="1"/>
    <col min="13313" max="13313" width="11.33203125" style="91" customWidth="1"/>
    <col min="13314" max="13314" width="9.6640625" style="91" customWidth="1"/>
    <col min="13315" max="13315" width="11.44140625" style="91" customWidth="1"/>
    <col min="13316" max="13316" width="3.33203125" style="91" customWidth="1"/>
    <col min="13317" max="13317" width="17.44140625" style="91" bestFit="1" customWidth="1"/>
    <col min="13318" max="13318" width="11.44140625" style="91" customWidth="1"/>
    <col min="13319" max="13319" width="22.5546875" style="91" bestFit="1" customWidth="1"/>
    <col min="13320" max="13320" width="9.5546875" style="91" bestFit="1" customWidth="1"/>
    <col min="13321" max="13322" width="9.33203125" style="91" customWidth="1"/>
    <col min="13323" max="13565" width="9.33203125" style="91" hidden="1"/>
    <col min="13566" max="13566" width="28.33203125" style="91" customWidth="1"/>
    <col min="13567" max="13567" width="3.5546875" style="91" customWidth="1"/>
    <col min="13568" max="13568" width="31.33203125" style="91" customWidth="1"/>
    <col min="13569" max="13569" width="11.33203125" style="91" customWidth="1"/>
    <col min="13570" max="13570" width="9.6640625" style="91" customWidth="1"/>
    <col min="13571" max="13571" width="11.44140625" style="91" customWidth="1"/>
    <col min="13572" max="13572" width="3.33203125" style="91" customWidth="1"/>
    <col min="13573" max="13573" width="17.44140625" style="91" bestFit="1" customWidth="1"/>
    <col min="13574" max="13574" width="11.44140625" style="91" customWidth="1"/>
    <col min="13575" max="13575" width="22.5546875" style="91" bestFit="1" customWidth="1"/>
    <col min="13576" max="13576" width="9.5546875" style="91" bestFit="1" customWidth="1"/>
    <col min="13577" max="13578" width="9.33203125" style="91" customWidth="1"/>
    <col min="13579" max="13821" width="9.33203125" style="91" hidden="1"/>
    <col min="13822" max="13822" width="28.33203125" style="91" customWidth="1"/>
    <col min="13823" max="13823" width="3.5546875" style="91" customWidth="1"/>
    <col min="13824" max="13824" width="31.33203125" style="91" customWidth="1"/>
    <col min="13825" max="13825" width="11.33203125" style="91" customWidth="1"/>
    <col min="13826" max="13826" width="9.6640625" style="91" customWidth="1"/>
    <col min="13827" max="13827" width="11.44140625" style="91" customWidth="1"/>
    <col min="13828" max="13828" width="3.33203125" style="91" customWidth="1"/>
    <col min="13829" max="13829" width="17.44140625" style="91" bestFit="1" customWidth="1"/>
    <col min="13830" max="13830" width="11.44140625" style="91" customWidth="1"/>
    <col min="13831" max="13831" width="22.5546875" style="91" bestFit="1" customWidth="1"/>
    <col min="13832" max="13832" width="9.5546875" style="91" bestFit="1" customWidth="1"/>
    <col min="13833" max="13834" width="9.33203125" style="91" customWidth="1"/>
    <col min="13835" max="14077" width="9.33203125" style="91" hidden="1"/>
    <col min="14078" max="14078" width="28.33203125" style="91" customWidth="1"/>
    <col min="14079" max="14079" width="3.5546875" style="91" customWidth="1"/>
    <col min="14080" max="14080" width="31.33203125" style="91" customWidth="1"/>
    <col min="14081" max="14081" width="11.33203125" style="91" customWidth="1"/>
    <col min="14082" max="14082" width="9.6640625" style="91" customWidth="1"/>
    <col min="14083" max="14083" width="11.44140625" style="91" customWidth="1"/>
    <col min="14084" max="14084" width="3.33203125" style="91" customWidth="1"/>
    <col min="14085" max="14085" width="17.44140625" style="91" bestFit="1" customWidth="1"/>
    <col min="14086" max="14086" width="11.44140625" style="91" customWidth="1"/>
    <col min="14087" max="14087" width="22.5546875" style="91" bestFit="1" customWidth="1"/>
    <col min="14088" max="14088" width="9.5546875" style="91" bestFit="1" customWidth="1"/>
    <col min="14089" max="14090" width="9.33203125" style="91" customWidth="1"/>
    <col min="14091" max="14333" width="9.33203125" style="91" hidden="1"/>
    <col min="14334" max="14334" width="28.33203125" style="91" customWidth="1"/>
    <col min="14335" max="14335" width="3.5546875" style="91" customWidth="1"/>
    <col min="14336" max="14336" width="31.33203125" style="91" customWidth="1"/>
    <col min="14337" max="14337" width="11.33203125" style="91" customWidth="1"/>
    <col min="14338" max="14338" width="9.6640625" style="91" customWidth="1"/>
    <col min="14339" max="14339" width="11.44140625" style="91" customWidth="1"/>
    <col min="14340" max="14340" width="3.33203125" style="91" customWidth="1"/>
    <col min="14341" max="14341" width="17.44140625" style="91" bestFit="1" customWidth="1"/>
    <col min="14342" max="14342" width="11.44140625" style="91" customWidth="1"/>
    <col min="14343" max="14343" width="22.5546875" style="91" bestFit="1" customWidth="1"/>
    <col min="14344" max="14344" width="9.5546875" style="91" bestFit="1" customWidth="1"/>
    <col min="14345" max="14346" width="9.33203125" style="91" customWidth="1"/>
    <col min="14347" max="14589" width="9.33203125" style="91" hidden="1"/>
    <col min="14590" max="14590" width="28.33203125" style="91" customWidth="1"/>
    <col min="14591" max="14591" width="3.5546875" style="91" customWidth="1"/>
    <col min="14592" max="14592" width="31.33203125" style="91" customWidth="1"/>
    <col min="14593" max="14593" width="11.33203125" style="91" customWidth="1"/>
    <col min="14594" max="14594" width="9.6640625" style="91" customWidth="1"/>
    <col min="14595" max="14595" width="11.44140625" style="91" customWidth="1"/>
    <col min="14596" max="14596" width="3.33203125" style="91" customWidth="1"/>
    <col min="14597" max="14597" width="17.44140625" style="91" bestFit="1" customWidth="1"/>
    <col min="14598" max="14598" width="11.44140625" style="91" customWidth="1"/>
    <col min="14599" max="14599" width="22.5546875" style="91" bestFit="1" customWidth="1"/>
    <col min="14600" max="14600" width="9.5546875" style="91" bestFit="1" customWidth="1"/>
    <col min="14601" max="14602" width="9.33203125" style="91" customWidth="1"/>
    <col min="14603" max="14845" width="9.33203125" style="91" hidden="1"/>
    <col min="14846" max="14846" width="28.33203125" style="91" customWidth="1"/>
    <col min="14847" max="14847" width="3.5546875" style="91" customWidth="1"/>
    <col min="14848" max="14848" width="31.33203125" style="91" customWidth="1"/>
    <col min="14849" max="14849" width="11.33203125" style="91" customWidth="1"/>
    <col min="14850" max="14850" width="9.6640625" style="91" customWidth="1"/>
    <col min="14851" max="14851" width="11.44140625" style="91" customWidth="1"/>
    <col min="14852" max="14852" width="3.33203125" style="91" customWidth="1"/>
    <col min="14853" max="14853" width="17.44140625" style="91" bestFit="1" customWidth="1"/>
    <col min="14854" max="14854" width="11.44140625" style="91" customWidth="1"/>
    <col min="14855" max="14855" width="22.5546875" style="91" bestFit="1" customWidth="1"/>
    <col min="14856" max="14856" width="9.5546875" style="91" bestFit="1" customWidth="1"/>
    <col min="14857" max="14858" width="9.33203125" style="91" customWidth="1"/>
    <col min="14859" max="15101" width="9.33203125" style="91" hidden="1"/>
    <col min="15102" max="15102" width="28.33203125" style="91" customWidth="1"/>
    <col min="15103" max="15103" width="3.5546875" style="91" customWidth="1"/>
    <col min="15104" max="15104" width="31.33203125" style="91" customWidth="1"/>
    <col min="15105" max="15105" width="11.33203125" style="91" customWidth="1"/>
    <col min="15106" max="15106" width="9.6640625" style="91" customWidth="1"/>
    <col min="15107" max="15107" width="11.44140625" style="91" customWidth="1"/>
    <col min="15108" max="15108" width="3.33203125" style="91" customWidth="1"/>
    <col min="15109" max="15109" width="17.44140625" style="91" bestFit="1" customWidth="1"/>
    <col min="15110" max="15110" width="11.44140625" style="91" customWidth="1"/>
    <col min="15111" max="15111" width="22.5546875" style="91" bestFit="1" customWidth="1"/>
    <col min="15112" max="15112" width="9.5546875" style="91" bestFit="1" customWidth="1"/>
    <col min="15113" max="15114" width="9.33203125" style="91" customWidth="1"/>
    <col min="15115" max="15357" width="9.33203125" style="91" hidden="1"/>
    <col min="15358" max="15358" width="28.33203125" style="91" customWidth="1"/>
    <col min="15359" max="15359" width="3.5546875" style="91" customWidth="1"/>
    <col min="15360" max="15360" width="31.33203125" style="91" customWidth="1"/>
    <col min="15361" max="15361" width="11.33203125" style="91" customWidth="1"/>
    <col min="15362" max="15362" width="9.6640625" style="91" customWidth="1"/>
    <col min="15363" max="15363" width="11.44140625" style="91" customWidth="1"/>
    <col min="15364" max="15364" width="3.33203125" style="91" customWidth="1"/>
    <col min="15365" max="15365" width="17.44140625" style="91" bestFit="1" customWidth="1"/>
    <col min="15366" max="15366" width="11.44140625" style="91" customWidth="1"/>
    <col min="15367" max="15367" width="22.5546875" style="91" bestFit="1" customWidth="1"/>
    <col min="15368" max="15368" width="9.5546875" style="91" bestFit="1" customWidth="1"/>
    <col min="15369" max="15370" width="9.33203125" style="91" customWidth="1"/>
    <col min="15371" max="15613" width="9.33203125" style="91" hidden="1"/>
    <col min="15614" max="15614" width="28.33203125" style="91" customWidth="1"/>
    <col min="15615" max="15615" width="3.5546875" style="91" customWidth="1"/>
    <col min="15616" max="15616" width="31.33203125" style="91" customWidth="1"/>
    <col min="15617" max="15617" width="11.33203125" style="91" customWidth="1"/>
    <col min="15618" max="15618" width="9.6640625" style="91" customWidth="1"/>
    <col min="15619" max="15619" width="11.44140625" style="91" customWidth="1"/>
    <col min="15620" max="15620" width="3.33203125" style="91" customWidth="1"/>
    <col min="15621" max="15621" width="17.44140625" style="91" bestFit="1" customWidth="1"/>
    <col min="15622" max="15622" width="11.44140625" style="91" customWidth="1"/>
    <col min="15623" max="15623" width="22.5546875" style="91" bestFit="1" customWidth="1"/>
    <col min="15624" max="15624" width="9.5546875" style="91" bestFit="1" customWidth="1"/>
    <col min="15625" max="15626" width="9.33203125" style="91" customWidth="1"/>
    <col min="15627" max="15869" width="9.33203125" style="91" hidden="1"/>
    <col min="15870" max="15870" width="28.33203125" style="91" customWidth="1"/>
    <col min="15871" max="15871" width="3.5546875" style="91" customWidth="1"/>
    <col min="15872" max="15872" width="31.33203125" style="91" customWidth="1"/>
    <col min="15873" max="15873" width="11.33203125" style="91" customWidth="1"/>
    <col min="15874" max="15874" width="9.6640625" style="91" customWidth="1"/>
    <col min="15875" max="15875" width="11.44140625" style="91" customWidth="1"/>
    <col min="15876" max="15876" width="3.33203125" style="91" customWidth="1"/>
    <col min="15877" max="15877" width="17.44140625" style="91" bestFit="1" customWidth="1"/>
    <col min="15878" max="15878" width="11.44140625" style="91" customWidth="1"/>
    <col min="15879" max="15879" width="22.5546875" style="91" bestFit="1" customWidth="1"/>
    <col min="15880" max="15880" width="9.5546875" style="91" bestFit="1" customWidth="1"/>
    <col min="15881" max="15882" width="9.33203125" style="91" customWidth="1"/>
    <col min="15883" max="16125" width="9.33203125" style="91" hidden="1"/>
    <col min="16126" max="16126" width="28.33203125" style="91" customWidth="1"/>
    <col min="16127" max="16127" width="3.5546875" style="91" customWidth="1"/>
    <col min="16128" max="16128" width="31.33203125" style="91" customWidth="1"/>
    <col min="16129" max="16129" width="11.33203125" style="91" customWidth="1"/>
    <col min="16130" max="16130" width="9.6640625" style="91" customWidth="1"/>
    <col min="16131" max="16131" width="11.44140625" style="91" customWidth="1"/>
    <col min="16132" max="16132" width="3.33203125" style="91" customWidth="1"/>
    <col min="16133" max="16133" width="17.44140625" style="91" bestFit="1" customWidth="1"/>
    <col min="16134" max="16134" width="11.44140625" style="91" customWidth="1"/>
    <col min="16135" max="16135" width="22.5546875" style="91" bestFit="1" customWidth="1"/>
    <col min="16136" max="16136" width="9.5546875" style="91" bestFit="1" customWidth="1"/>
    <col min="16137" max="16138" width="9.33203125" style="91" customWidth="1"/>
    <col min="16139" max="16142" width="0" style="91" hidden="1"/>
    <col min="16143" max="16384" width="9.33203125" style="91" hidden="1"/>
  </cols>
  <sheetData>
    <row r="2" spans="1:7" ht="15" customHeight="1" x14ac:dyDescent="0.3">
      <c r="B2" s="90"/>
      <c r="C2" s="90"/>
      <c r="D2" s="90"/>
      <c r="E2" s="90"/>
      <c r="F2" s="90"/>
      <c r="G2" s="90"/>
    </row>
    <row r="3" spans="1:7" s="90" customFormat="1" ht="56.25" customHeight="1" x14ac:dyDescent="0.3">
      <c r="A3" s="92"/>
      <c r="B3" s="186" t="s">
        <v>197</v>
      </c>
      <c r="C3" s="187"/>
      <c r="D3" s="187"/>
      <c r="E3" s="187"/>
      <c r="F3" s="187"/>
      <c r="G3" s="188"/>
    </row>
    <row r="4" spans="1:7" s="90" customFormat="1" x14ac:dyDescent="0.3">
      <c r="B4" s="171"/>
      <c r="C4" s="172"/>
      <c r="D4" s="172" t="s">
        <v>198</v>
      </c>
      <c r="E4" s="119" t="s">
        <v>250</v>
      </c>
      <c r="F4" s="172"/>
      <c r="G4" s="120"/>
    </row>
    <row r="5" spans="1:7" s="90" customFormat="1" x14ac:dyDescent="0.3">
      <c r="B5" s="171" t="s">
        <v>199</v>
      </c>
      <c r="C5" s="173" t="s">
        <v>200</v>
      </c>
      <c r="D5" s="172" t="s">
        <v>201</v>
      </c>
      <c r="E5" s="119" t="s">
        <v>198</v>
      </c>
      <c r="F5" s="172" t="s">
        <v>202</v>
      </c>
      <c r="G5" s="120" t="s">
        <v>251</v>
      </c>
    </row>
    <row r="6" spans="1:7" x14ac:dyDescent="0.3">
      <c r="B6" s="174"/>
      <c r="C6" s="175"/>
      <c r="D6" s="182"/>
      <c r="E6" s="121" t="s">
        <v>15</v>
      </c>
      <c r="F6" s="175"/>
      <c r="G6" s="122" t="s">
        <v>15</v>
      </c>
    </row>
    <row r="7" spans="1:7" x14ac:dyDescent="0.3">
      <c r="B7" s="176">
        <v>1</v>
      </c>
      <c r="C7" s="177" t="s">
        <v>252</v>
      </c>
      <c r="D7" s="2">
        <v>106.75</v>
      </c>
      <c r="E7" s="180">
        <v>103.58842164576087</v>
      </c>
      <c r="F7" s="3">
        <v>49784122</v>
      </c>
      <c r="G7" s="4">
        <v>5157058621</v>
      </c>
    </row>
    <row r="8" spans="1:7" ht="15" customHeight="1" x14ac:dyDescent="0.3">
      <c r="B8" s="176">
        <v>2</v>
      </c>
      <c r="C8" s="177" t="s">
        <v>254</v>
      </c>
      <c r="D8" s="2">
        <v>750</v>
      </c>
      <c r="E8" s="180">
        <v>746.70938667260191</v>
      </c>
      <c r="F8" s="3">
        <v>5544233</v>
      </c>
      <c r="G8" s="4">
        <v>4139930823</v>
      </c>
    </row>
    <row r="9" spans="1:7" ht="15" customHeight="1" x14ac:dyDescent="0.3">
      <c r="B9" s="176">
        <v>3</v>
      </c>
      <c r="C9" s="177" t="s">
        <v>244</v>
      </c>
      <c r="D9" s="2">
        <v>1275.8</v>
      </c>
      <c r="E9" s="180">
        <v>1290.117641989199</v>
      </c>
      <c r="F9" s="3">
        <v>2958799</v>
      </c>
      <c r="G9" s="4">
        <v>3817198789</v>
      </c>
    </row>
    <row r="10" spans="1:7" ht="15" customHeight="1" x14ac:dyDescent="0.3">
      <c r="B10" s="176">
        <v>4</v>
      </c>
      <c r="C10" s="177" t="s">
        <v>270</v>
      </c>
      <c r="D10" s="2">
        <v>120.95</v>
      </c>
      <c r="E10" s="180">
        <v>120.55196466352547</v>
      </c>
      <c r="F10" s="3">
        <v>26145902</v>
      </c>
      <c r="G10" s="4">
        <v>3151939854</v>
      </c>
    </row>
    <row r="11" spans="1:7" ht="15" customHeight="1" x14ac:dyDescent="0.3">
      <c r="B11" s="176">
        <v>5</v>
      </c>
      <c r="C11" s="177" t="s">
        <v>225</v>
      </c>
      <c r="D11" s="2">
        <v>291</v>
      </c>
      <c r="E11" s="180">
        <v>289.70907618594799</v>
      </c>
      <c r="F11" s="3">
        <v>8246757</v>
      </c>
      <c r="G11" s="4">
        <v>2389160352</v>
      </c>
    </row>
    <row r="12" spans="1:7" ht="15" customHeight="1" x14ac:dyDescent="0.3">
      <c r="B12" s="176">
        <v>6</v>
      </c>
      <c r="C12" s="177" t="s">
        <v>288</v>
      </c>
      <c r="D12" s="2">
        <v>25.85</v>
      </c>
      <c r="E12" s="180">
        <v>24.109713934483491</v>
      </c>
      <c r="F12" s="3">
        <v>49312305</v>
      </c>
      <c r="G12" s="4">
        <v>1188905567</v>
      </c>
    </row>
    <row r="13" spans="1:7" ht="15" customHeight="1" x14ac:dyDescent="0.3">
      <c r="B13" s="176">
        <v>7</v>
      </c>
      <c r="C13" s="177" t="s">
        <v>83</v>
      </c>
      <c r="D13" s="2">
        <v>41</v>
      </c>
      <c r="E13" s="180">
        <v>38.588208671464507</v>
      </c>
      <c r="F13" s="3">
        <v>27848906</v>
      </c>
      <c r="G13" s="4">
        <v>1074639396</v>
      </c>
    </row>
    <row r="14" spans="1:7" x14ac:dyDescent="0.3">
      <c r="B14" s="176">
        <v>8</v>
      </c>
      <c r="C14" s="177" t="s">
        <v>271</v>
      </c>
      <c r="D14" s="2">
        <v>891</v>
      </c>
      <c r="E14" s="180">
        <v>914.4083243481366</v>
      </c>
      <c r="F14" s="3">
        <v>1125926</v>
      </c>
      <c r="G14" s="4">
        <v>1029556107</v>
      </c>
    </row>
    <row r="15" spans="1:7" ht="15" customHeight="1" x14ac:dyDescent="0.3">
      <c r="B15" s="176">
        <v>9</v>
      </c>
      <c r="C15" s="177" t="s">
        <v>289</v>
      </c>
      <c r="D15" s="2">
        <v>5274</v>
      </c>
      <c r="E15" s="180">
        <v>5274</v>
      </c>
      <c r="F15" s="3">
        <v>110435</v>
      </c>
      <c r="G15" s="4">
        <v>582434190</v>
      </c>
    </row>
    <row r="16" spans="1:7" ht="15" customHeight="1" x14ac:dyDescent="0.3">
      <c r="B16" s="176">
        <v>10</v>
      </c>
      <c r="C16" s="177" t="s">
        <v>290</v>
      </c>
      <c r="D16" s="2">
        <v>163</v>
      </c>
      <c r="E16" s="180">
        <v>149.58058460304477</v>
      </c>
      <c r="F16" s="3">
        <v>2538372</v>
      </c>
      <c r="G16" s="4">
        <v>379691167.69999999</v>
      </c>
    </row>
    <row r="17" spans="2:7" ht="15" customHeight="1" x14ac:dyDescent="0.3">
      <c r="B17" s="178"/>
      <c r="C17" s="179"/>
      <c r="D17" s="144"/>
      <c r="E17" s="145"/>
      <c r="F17" s="183">
        <v>173615757</v>
      </c>
      <c r="G17" s="5">
        <v>22910514866.700001</v>
      </c>
    </row>
  </sheetData>
  <mergeCells count="1">
    <mergeCell ref="B3:G3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IW50" sqref="IW50"/>
    </sheetView>
  </sheetViews>
  <sheetFormatPr defaultColWidth="0" defaultRowHeight="13.8" x14ac:dyDescent="0.25"/>
  <cols>
    <col min="1" max="1" width="28.33203125" style="79" customWidth="1"/>
    <col min="2" max="2" width="3" style="151" customWidth="1"/>
    <col min="3" max="3" width="30.5546875" style="151" bestFit="1" customWidth="1"/>
    <col min="4" max="4" width="12.109375" style="151" bestFit="1" customWidth="1"/>
    <col min="5" max="5" width="16.77734375" style="151" bestFit="1" customWidth="1"/>
    <col min="6" max="6" width="40.5546875" style="151" bestFit="1" customWidth="1"/>
    <col min="7" max="7" width="11.6640625" style="151" bestFit="1" customWidth="1"/>
    <col min="8" max="8" width="20.44140625" style="151" bestFit="1" customWidth="1"/>
    <col min="9" max="9" width="1" style="151" customWidth="1"/>
    <col min="10" max="12" width="9.33203125" style="151" customWidth="1"/>
    <col min="13" max="256" width="9.33203125" style="79" hidden="1"/>
    <col min="257" max="257" width="28.33203125" style="79" customWidth="1"/>
    <col min="258" max="258" width="3" style="79" customWidth="1"/>
    <col min="259" max="259" width="32.5546875" style="79" bestFit="1" customWidth="1"/>
    <col min="260" max="261" width="11.5546875" style="79" customWidth="1"/>
    <col min="262" max="262" width="18.6640625" style="79" bestFit="1" customWidth="1"/>
    <col min="263" max="263" width="16.33203125" style="79" bestFit="1" customWidth="1"/>
    <col min="264" max="264" width="19.5546875" style="79" customWidth="1"/>
    <col min="265" max="265" width="1" style="79" customWidth="1"/>
    <col min="266" max="268" width="9.33203125" style="79" customWidth="1"/>
    <col min="269" max="512" width="9.33203125" style="79" hidden="1"/>
    <col min="513" max="513" width="28.33203125" style="79" customWidth="1"/>
    <col min="514" max="514" width="3" style="79" customWidth="1"/>
    <col min="515" max="515" width="32.5546875" style="79" bestFit="1" customWidth="1"/>
    <col min="516" max="517" width="11.5546875" style="79" customWidth="1"/>
    <col min="518" max="518" width="18.6640625" style="79" bestFit="1" customWidth="1"/>
    <col min="519" max="519" width="16.33203125" style="79" bestFit="1" customWidth="1"/>
    <col min="520" max="520" width="19.5546875" style="79" customWidth="1"/>
    <col min="521" max="521" width="1" style="79" customWidth="1"/>
    <col min="522" max="524" width="9.33203125" style="79" customWidth="1"/>
    <col min="525" max="768" width="9.33203125" style="79" hidden="1"/>
    <col min="769" max="769" width="28.33203125" style="79" customWidth="1"/>
    <col min="770" max="770" width="3" style="79" customWidth="1"/>
    <col min="771" max="771" width="32.5546875" style="79" bestFit="1" customWidth="1"/>
    <col min="772" max="773" width="11.5546875" style="79" customWidth="1"/>
    <col min="774" max="774" width="18.6640625" style="79" bestFit="1" customWidth="1"/>
    <col min="775" max="775" width="16.33203125" style="79" bestFit="1" customWidth="1"/>
    <col min="776" max="776" width="19.5546875" style="79" customWidth="1"/>
    <col min="777" max="777" width="1" style="79" customWidth="1"/>
    <col min="778" max="780" width="9.33203125" style="79" customWidth="1"/>
    <col min="781" max="1024" width="9.33203125" style="79" hidden="1"/>
    <col min="1025" max="1025" width="28.33203125" style="79" customWidth="1"/>
    <col min="1026" max="1026" width="3" style="79" customWidth="1"/>
    <col min="1027" max="1027" width="32.5546875" style="79" bestFit="1" customWidth="1"/>
    <col min="1028" max="1029" width="11.5546875" style="79" customWidth="1"/>
    <col min="1030" max="1030" width="18.6640625" style="79" bestFit="1" customWidth="1"/>
    <col min="1031" max="1031" width="16.33203125" style="79" bestFit="1" customWidth="1"/>
    <col min="1032" max="1032" width="19.5546875" style="79" customWidth="1"/>
    <col min="1033" max="1033" width="1" style="79" customWidth="1"/>
    <col min="1034" max="1036" width="9.33203125" style="79" customWidth="1"/>
    <col min="1037" max="1280" width="9.33203125" style="79" hidden="1"/>
    <col min="1281" max="1281" width="28.33203125" style="79" customWidth="1"/>
    <col min="1282" max="1282" width="3" style="79" customWidth="1"/>
    <col min="1283" max="1283" width="32.5546875" style="79" bestFit="1" customWidth="1"/>
    <col min="1284" max="1285" width="11.5546875" style="79" customWidth="1"/>
    <col min="1286" max="1286" width="18.6640625" style="79" bestFit="1" customWidth="1"/>
    <col min="1287" max="1287" width="16.33203125" style="79" bestFit="1" customWidth="1"/>
    <col min="1288" max="1288" width="19.5546875" style="79" customWidth="1"/>
    <col min="1289" max="1289" width="1" style="79" customWidth="1"/>
    <col min="1290" max="1292" width="9.33203125" style="79" customWidth="1"/>
    <col min="1293" max="1536" width="9.33203125" style="79" hidden="1"/>
    <col min="1537" max="1537" width="28.33203125" style="79" customWidth="1"/>
    <col min="1538" max="1538" width="3" style="79" customWidth="1"/>
    <col min="1539" max="1539" width="32.5546875" style="79" bestFit="1" customWidth="1"/>
    <col min="1540" max="1541" width="11.5546875" style="79" customWidth="1"/>
    <col min="1542" max="1542" width="18.6640625" style="79" bestFit="1" customWidth="1"/>
    <col min="1543" max="1543" width="16.33203125" style="79" bestFit="1" customWidth="1"/>
    <col min="1544" max="1544" width="19.5546875" style="79" customWidth="1"/>
    <col min="1545" max="1545" width="1" style="79" customWidth="1"/>
    <col min="1546" max="1548" width="9.33203125" style="79" customWidth="1"/>
    <col min="1549" max="1792" width="9.33203125" style="79" hidden="1"/>
    <col min="1793" max="1793" width="28.33203125" style="79" customWidth="1"/>
    <col min="1794" max="1794" width="3" style="79" customWidth="1"/>
    <col min="1795" max="1795" width="32.5546875" style="79" bestFit="1" customWidth="1"/>
    <col min="1796" max="1797" width="11.5546875" style="79" customWidth="1"/>
    <col min="1798" max="1798" width="18.6640625" style="79" bestFit="1" customWidth="1"/>
    <col min="1799" max="1799" width="16.33203125" style="79" bestFit="1" customWidth="1"/>
    <col min="1800" max="1800" width="19.5546875" style="79" customWidth="1"/>
    <col min="1801" max="1801" width="1" style="79" customWidth="1"/>
    <col min="1802" max="1804" width="9.33203125" style="79" customWidth="1"/>
    <col min="1805" max="2048" width="9.33203125" style="79" hidden="1"/>
    <col min="2049" max="2049" width="28.33203125" style="79" customWidth="1"/>
    <col min="2050" max="2050" width="3" style="79" customWidth="1"/>
    <col min="2051" max="2051" width="32.5546875" style="79" bestFit="1" customWidth="1"/>
    <col min="2052" max="2053" width="11.5546875" style="79" customWidth="1"/>
    <col min="2054" max="2054" width="18.6640625" style="79" bestFit="1" customWidth="1"/>
    <col min="2055" max="2055" width="16.33203125" style="79" bestFit="1" customWidth="1"/>
    <col min="2056" max="2056" width="19.5546875" style="79" customWidth="1"/>
    <col min="2057" max="2057" width="1" style="79" customWidth="1"/>
    <col min="2058" max="2060" width="9.33203125" style="79" customWidth="1"/>
    <col min="2061" max="2304" width="9.33203125" style="79" hidden="1"/>
    <col min="2305" max="2305" width="28.33203125" style="79" customWidth="1"/>
    <col min="2306" max="2306" width="3" style="79" customWidth="1"/>
    <col min="2307" max="2307" width="32.5546875" style="79" bestFit="1" customWidth="1"/>
    <col min="2308" max="2309" width="11.5546875" style="79" customWidth="1"/>
    <col min="2310" max="2310" width="18.6640625" style="79" bestFit="1" customWidth="1"/>
    <col min="2311" max="2311" width="16.33203125" style="79" bestFit="1" customWidth="1"/>
    <col min="2312" max="2312" width="19.5546875" style="79" customWidth="1"/>
    <col min="2313" max="2313" width="1" style="79" customWidth="1"/>
    <col min="2314" max="2316" width="9.33203125" style="79" customWidth="1"/>
    <col min="2317" max="2560" width="9.33203125" style="79" hidden="1"/>
    <col min="2561" max="2561" width="28.33203125" style="79" customWidth="1"/>
    <col min="2562" max="2562" width="3" style="79" customWidth="1"/>
    <col min="2563" max="2563" width="32.5546875" style="79" bestFit="1" customWidth="1"/>
    <col min="2564" max="2565" width="11.5546875" style="79" customWidth="1"/>
    <col min="2566" max="2566" width="18.6640625" style="79" bestFit="1" customWidth="1"/>
    <col min="2567" max="2567" width="16.33203125" style="79" bestFit="1" customWidth="1"/>
    <col min="2568" max="2568" width="19.5546875" style="79" customWidth="1"/>
    <col min="2569" max="2569" width="1" style="79" customWidth="1"/>
    <col min="2570" max="2572" width="9.33203125" style="79" customWidth="1"/>
    <col min="2573" max="2816" width="9.33203125" style="79" hidden="1"/>
    <col min="2817" max="2817" width="28.33203125" style="79" customWidth="1"/>
    <col min="2818" max="2818" width="3" style="79" customWidth="1"/>
    <col min="2819" max="2819" width="32.5546875" style="79" bestFit="1" customWidth="1"/>
    <col min="2820" max="2821" width="11.5546875" style="79" customWidth="1"/>
    <col min="2822" max="2822" width="18.6640625" style="79" bestFit="1" customWidth="1"/>
    <col min="2823" max="2823" width="16.33203125" style="79" bestFit="1" customWidth="1"/>
    <col min="2824" max="2824" width="19.5546875" style="79" customWidth="1"/>
    <col min="2825" max="2825" width="1" style="79" customWidth="1"/>
    <col min="2826" max="2828" width="9.33203125" style="79" customWidth="1"/>
    <col min="2829" max="3072" width="9.33203125" style="79" hidden="1"/>
    <col min="3073" max="3073" width="28.33203125" style="79" customWidth="1"/>
    <col min="3074" max="3074" width="3" style="79" customWidth="1"/>
    <col min="3075" max="3075" width="32.5546875" style="79" bestFit="1" customWidth="1"/>
    <col min="3076" max="3077" width="11.5546875" style="79" customWidth="1"/>
    <col min="3078" max="3078" width="18.6640625" style="79" bestFit="1" customWidth="1"/>
    <col min="3079" max="3079" width="16.33203125" style="79" bestFit="1" customWidth="1"/>
    <col min="3080" max="3080" width="19.5546875" style="79" customWidth="1"/>
    <col min="3081" max="3081" width="1" style="79" customWidth="1"/>
    <col min="3082" max="3084" width="9.33203125" style="79" customWidth="1"/>
    <col min="3085" max="3328" width="9.33203125" style="79" hidden="1"/>
    <col min="3329" max="3329" width="28.33203125" style="79" customWidth="1"/>
    <col min="3330" max="3330" width="3" style="79" customWidth="1"/>
    <col min="3331" max="3331" width="32.5546875" style="79" bestFit="1" customWidth="1"/>
    <col min="3332" max="3333" width="11.5546875" style="79" customWidth="1"/>
    <col min="3334" max="3334" width="18.6640625" style="79" bestFit="1" customWidth="1"/>
    <col min="3335" max="3335" width="16.33203125" style="79" bestFit="1" customWidth="1"/>
    <col min="3336" max="3336" width="19.5546875" style="79" customWidth="1"/>
    <col min="3337" max="3337" width="1" style="79" customWidth="1"/>
    <col min="3338" max="3340" width="9.33203125" style="79" customWidth="1"/>
    <col min="3341" max="3584" width="9.33203125" style="79" hidden="1"/>
    <col min="3585" max="3585" width="28.33203125" style="79" customWidth="1"/>
    <col min="3586" max="3586" width="3" style="79" customWidth="1"/>
    <col min="3587" max="3587" width="32.5546875" style="79" bestFit="1" customWidth="1"/>
    <col min="3588" max="3589" width="11.5546875" style="79" customWidth="1"/>
    <col min="3590" max="3590" width="18.6640625" style="79" bestFit="1" customWidth="1"/>
    <col min="3591" max="3591" width="16.33203125" style="79" bestFit="1" customWidth="1"/>
    <col min="3592" max="3592" width="19.5546875" style="79" customWidth="1"/>
    <col min="3593" max="3593" width="1" style="79" customWidth="1"/>
    <col min="3594" max="3596" width="9.33203125" style="79" customWidth="1"/>
    <col min="3597" max="3840" width="9.33203125" style="79" hidden="1"/>
    <col min="3841" max="3841" width="28.33203125" style="79" customWidth="1"/>
    <col min="3842" max="3842" width="3" style="79" customWidth="1"/>
    <col min="3843" max="3843" width="32.5546875" style="79" bestFit="1" customWidth="1"/>
    <col min="3844" max="3845" width="11.5546875" style="79" customWidth="1"/>
    <col min="3846" max="3846" width="18.6640625" style="79" bestFit="1" customWidth="1"/>
    <col min="3847" max="3847" width="16.33203125" style="79" bestFit="1" customWidth="1"/>
    <col min="3848" max="3848" width="19.5546875" style="79" customWidth="1"/>
    <col min="3849" max="3849" width="1" style="79" customWidth="1"/>
    <col min="3850" max="3852" width="9.33203125" style="79" customWidth="1"/>
    <col min="3853" max="4096" width="9.33203125" style="79" hidden="1"/>
    <col min="4097" max="4097" width="28.33203125" style="79" customWidth="1"/>
    <col min="4098" max="4098" width="3" style="79" customWidth="1"/>
    <col min="4099" max="4099" width="32.5546875" style="79" bestFit="1" customWidth="1"/>
    <col min="4100" max="4101" width="11.5546875" style="79" customWidth="1"/>
    <col min="4102" max="4102" width="18.6640625" style="79" bestFit="1" customWidth="1"/>
    <col min="4103" max="4103" width="16.33203125" style="79" bestFit="1" customWidth="1"/>
    <col min="4104" max="4104" width="19.5546875" style="79" customWidth="1"/>
    <col min="4105" max="4105" width="1" style="79" customWidth="1"/>
    <col min="4106" max="4108" width="9.33203125" style="79" customWidth="1"/>
    <col min="4109" max="4352" width="9.33203125" style="79" hidden="1"/>
    <col min="4353" max="4353" width="28.33203125" style="79" customWidth="1"/>
    <col min="4354" max="4354" width="3" style="79" customWidth="1"/>
    <col min="4355" max="4355" width="32.5546875" style="79" bestFit="1" customWidth="1"/>
    <col min="4356" max="4357" width="11.5546875" style="79" customWidth="1"/>
    <col min="4358" max="4358" width="18.6640625" style="79" bestFit="1" customWidth="1"/>
    <col min="4359" max="4359" width="16.33203125" style="79" bestFit="1" customWidth="1"/>
    <col min="4360" max="4360" width="19.5546875" style="79" customWidth="1"/>
    <col min="4361" max="4361" width="1" style="79" customWidth="1"/>
    <col min="4362" max="4364" width="9.33203125" style="79" customWidth="1"/>
    <col min="4365" max="4608" width="9.33203125" style="79" hidden="1"/>
    <col min="4609" max="4609" width="28.33203125" style="79" customWidth="1"/>
    <col min="4610" max="4610" width="3" style="79" customWidth="1"/>
    <col min="4611" max="4611" width="32.5546875" style="79" bestFit="1" customWidth="1"/>
    <col min="4612" max="4613" width="11.5546875" style="79" customWidth="1"/>
    <col min="4614" max="4614" width="18.6640625" style="79" bestFit="1" customWidth="1"/>
    <col min="4615" max="4615" width="16.33203125" style="79" bestFit="1" customWidth="1"/>
    <col min="4616" max="4616" width="19.5546875" style="79" customWidth="1"/>
    <col min="4617" max="4617" width="1" style="79" customWidth="1"/>
    <col min="4618" max="4620" width="9.33203125" style="79" customWidth="1"/>
    <col min="4621" max="4864" width="9.33203125" style="79" hidden="1"/>
    <col min="4865" max="4865" width="28.33203125" style="79" customWidth="1"/>
    <col min="4866" max="4866" width="3" style="79" customWidth="1"/>
    <col min="4867" max="4867" width="32.5546875" style="79" bestFit="1" customWidth="1"/>
    <col min="4868" max="4869" width="11.5546875" style="79" customWidth="1"/>
    <col min="4870" max="4870" width="18.6640625" style="79" bestFit="1" customWidth="1"/>
    <col min="4871" max="4871" width="16.33203125" style="79" bestFit="1" customWidth="1"/>
    <col min="4872" max="4872" width="19.5546875" style="79" customWidth="1"/>
    <col min="4873" max="4873" width="1" style="79" customWidth="1"/>
    <col min="4874" max="4876" width="9.33203125" style="79" customWidth="1"/>
    <col min="4877" max="5120" width="9.33203125" style="79" hidden="1"/>
    <col min="5121" max="5121" width="28.33203125" style="79" customWidth="1"/>
    <col min="5122" max="5122" width="3" style="79" customWidth="1"/>
    <col min="5123" max="5123" width="32.5546875" style="79" bestFit="1" customWidth="1"/>
    <col min="5124" max="5125" width="11.5546875" style="79" customWidth="1"/>
    <col min="5126" max="5126" width="18.6640625" style="79" bestFit="1" customWidth="1"/>
    <col min="5127" max="5127" width="16.33203125" style="79" bestFit="1" customWidth="1"/>
    <col min="5128" max="5128" width="19.5546875" style="79" customWidth="1"/>
    <col min="5129" max="5129" width="1" style="79" customWidth="1"/>
    <col min="5130" max="5132" width="9.33203125" style="79" customWidth="1"/>
    <col min="5133" max="5376" width="9.33203125" style="79" hidden="1"/>
    <col min="5377" max="5377" width="28.33203125" style="79" customWidth="1"/>
    <col min="5378" max="5378" width="3" style="79" customWidth="1"/>
    <col min="5379" max="5379" width="32.5546875" style="79" bestFit="1" customWidth="1"/>
    <col min="5380" max="5381" width="11.5546875" style="79" customWidth="1"/>
    <col min="5382" max="5382" width="18.6640625" style="79" bestFit="1" customWidth="1"/>
    <col min="5383" max="5383" width="16.33203125" style="79" bestFit="1" customWidth="1"/>
    <col min="5384" max="5384" width="19.5546875" style="79" customWidth="1"/>
    <col min="5385" max="5385" width="1" style="79" customWidth="1"/>
    <col min="5386" max="5388" width="9.33203125" style="79" customWidth="1"/>
    <col min="5389" max="5632" width="9.33203125" style="79" hidden="1"/>
    <col min="5633" max="5633" width="28.33203125" style="79" customWidth="1"/>
    <col min="5634" max="5634" width="3" style="79" customWidth="1"/>
    <col min="5635" max="5635" width="32.5546875" style="79" bestFit="1" customWidth="1"/>
    <col min="5636" max="5637" width="11.5546875" style="79" customWidth="1"/>
    <col min="5638" max="5638" width="18.6640625" style="79" bestFit="1" customWidth="1"/>
    <col min="5639" max="5639" width="16.33203125" style="79" bestFit="1" customWidth="1"/>
    <col min="5640" max="5640" width="19.5546875" style="79" customWidth="1"/>
    <col min="5641" max="5641" width="1" style="79" customWidth="1"/>
    <col min="5642" max="5644" width="9.33203125" style="79" customWidth="1"/>
    <col min="5645" max="5888" width="9.33203125" style="79" hidden="1"/>
    <col min="5889" max="5889" width="28.33203125" style="79" customWidth="1"/>
    <col min="5890" max="5890" width="3" style="79" customWidth="1"/>
    <col min="5891" max="5891" width="32.5546875" style="79" bestFit="1" customWidth="1"/>
    <col min="5892" max="5893" width="11.5546875" style="79" customWidth="1"/>
    <col min="5894" max="5894" width="18.6640625" style="79" bestFit="1" customWidth="1"/>
    <col min="5895" max="5895" width="16.33203125" style="79" bestFit="1" customWidth="1"/>
    <col min="5896" max="5896" width="19.5546875" style="79" customWidth="1"/>
    <col min="5897" max="5897" width="1" style="79" customWidth="1"/>
    <col min="5898" max="5900" width="9.33203125" style="79" customWidth="1"/>
    <col min="5901" max="6144" width="9.33203125" style="79" hidden="1"/>
    <col min="6145" max="6145" width="28.33203125" style="79" customWidth="1"/>
    <col min="6146" max="6146" width="3" style="79" customWidth="1"/>
    <col min="6147" max="6147" width="32.5546875" style="79" bestFit="1" customWidth="1"/>
    <col min="6148" max="6149" width="11.5546875" style="79" customWidth="1"/>
    <col min="6150" max="6150" width="18.6640625" style="79" bestFit="1" customWidth="1"/>
    <col min="6151" max="6151" width="16.33203125" style="79" bestFit="1" customWidth="1"/>
    <col min="6152" max="6152" width="19.5546875" style="79" customWidth="1"/>
    <col min="6153" max="6153" width="1" style="79" customWidth="1"/>
    <col min="6154" max="6156" width="9.33203125" style="79" customWidth="1"/>
    <col min="6157" max="6400" width="9.33203125" style="79" hidden="1"/>
    <col min="6401" max="6401" width="28.33203125" style="79" customWidth="1"/>
    <col min="6402" max="6402" width="3" style="79" customWidth="1"/>
    <col min="6403" max="6403" width="32.5546875" style="79" bestFit="1" customWidth="1"/>
    <col min="6404" max="6405" width="11.5546875" style="79" customWidth="1"/>
    <col min="6406" max="6406" width="18.6640625" style="79" bestFit="1" customWidth="1"/>
    <col min="6407" max="6407" width="16.33203125" style="79" bestFit="1" customWidth="1"/>
    <col min="6408" max="6408" width="19.5546875" style="79" customWidth="1"/>
    <col min="6409" max="6409" width="1" style="79" customWidth="1"/>
    <col min="6410" max="6412" width="9.33203125" style="79" customWidth="1"/>
    <col min="6413" max="6656" width="9.33203125" style="79" hidden="1"/>
    <col min="6657" max="6657" width="28.33203125" style="79" customWidth="1"/>
    <col min="6658" max="6658" width="3" style="79" customWidth="1"/>
    <col min="6659" max="6659" width="32.5546875" style="79" bestFit="1" customWidth="1"/>
    <col min="6660" max="6661" width="11.5546875" style="79" customWidth="1"/>
    <col min="6662" max="6662" width="18.6640625" style="79" bestFit="1" customWidth="1"/>
    <col min="6663" max="6663" width="16.33203125" style="79" bestFit="1" customWidth="1"/>
    <col min="6664" max="6664" width="19.5546875" style="79" customWidth="1"/>
    <col min="6665" max="6665" width="1" style="79" customWidth="1"/>
    <col min="6666" max="6668" width="9.33203125" style="79" customWidth="1"/>
    <col min="6669" max="6912" width="9.33203125" style="79" hidden="1"/>
    <col min="6913" max="6913" width="28.33203125" style="79" customWidth="1"/>
    <col min="6914" max="6914" width="3" style="79" customWidth="1"/>
    <col min="6915" max="6915" width="32.5546875" style="79" bestFit="1" customWidth="1"/>
    <col min="6916" max="6917" width="11.5546875" style="79" customWidth="1"/>
    <col min="6918" max="6918" width="18.6640625" style="79" bestFit="1" customWidth="1"/>
    <col min="6919" max="6919" width="16.33203125" style="79" bestFit="1" customWidth="1"/>
    <col min="6920" max="6920" width="19.5546875" style="79" customWidth="1"/>
    <col min="6921" max="6921" width="1" style="79" customWidth="1"/>
    <col min="6922" max="6924" width="9.33203125" style="79" customWidth="1"/>
    <col min="6925" max="7168" width="9.33203125" style="79" hidden="1"/>
    <col min="7169" max="7169" width="28.33203125" style="79" customWidth="1"/>
    <col min="7170" max="7170" width="3" style="79" customWidth="1"/>
    <col min="7171" max="7171" width="32.5546875" style="79" bestFit="1" customWidth="1"/>
    <col min="7172" max="7173" width="11.5546875" style="79" customWidth="1"/>
    <col min="7174" max="7174" width="18.6640625" style="79" bestFit="1" customWidth="1"/>
    <col min="7175" max="7175" width="16.33203125" style="79" bestFit="1" customWidth="1"/>
    <col min="7176" max="7176" width="19.5546875" style="79" customWidth="1"/>
    <col min="7177" max="7177" width="1" style="79" customWidth="1"/>
    <col min="7178" max="7180" width="9.33203125" style="79" customWidth="1"/>
    <col min="7181" max="7424" width="9.33203125" style="79" hidden="1"/>
    <col min="7425" max="7425" width="28.33203125" style="79" customWidth="1"/>
    <col min="7426" max="7426" width="3" style="79" customWidth="1"/>
    <col min="7427" max="7427" width="32.5546875" style="79" bestFit="1" customWidth="1"/>
    <col min="7428" max="7429" width="11.5546875" style="79" customWidth="1"/>
    <col min="7430" max="7430" width="18.6640625" style="79" bestFit="1" customWidth="1"/>
    <col min="7431" max="7431" width="16.33203125" style="79" bestFit="1" customWidth="1"/>
    <col min="7432" max="7432" width="19.5546875" style="79" customWidth="1"/>
    <col min="7433" max="7433" width="1" style="79" customWidth="1"/>
    <col min="7434" max="7436" width="9.33203125" style="79" customWidth="1"/>
    <col min="7437" max="7680" width="9.33203125" style="79" hidden="1"/>
    <col min="7681" max="7681" width="28.33203125" style="79" customWidth="1"/>
    <col min="7682" max="7682" width="3" style="79" customWidth="1"/>
    <col min="7683" max="7683" width="32.5546875" style="79" bestFit="1" customWidth="1"/>
    <col min="7684" max="7685" width="11.5546875" style="79" customWidth="1"/>
    <col min="7686" max="7686" width="18.6640625" style="79" bestFit="1" customWidth="1"/>
    <col min="7687" max="7687" width="16.33203125" style="79" bestFit="1" customWidth="1"/>
    <col min="7688" max="7688" width="19.5546875" style="79" customWidth="1"/>
    <col min="7689" max="7689" width="1" style="79" customWidth="1"/>
    <col min="7690" max="7692" width="9.33203125" style="79" customWidth="1"/>
    <col min="7693" max="7936" width="9.33203125" style="79" hidden="1"/>
    <col min="7937" max="7937" width="28.33203125" style="79" customWidth="1"/>
    <col min="7938" max="7938" width="3" style="79" customWidth="1"/>
    <col min="7939" max="7939" width="32.5546875" style="79" bestFit="1" customWidth="1"/>
    <col min="7940" max="7941" width="11.5546875" style="79" customWidth="1"/>
    <col min="7942" max="7942" width="18.6640625" style="79" bestFit="1" customWidth="1"/>
    <col min="7943" max="7943" width="16.33203125" style="79" bestFit="1" customWidth="1"/>
    <col min="7944" max="7944" width="19.5546875" style="79" customWidth="1"/>
    <col min="7945" max="7945" width="1" style="79" customWidth="1"/>
    <col min="7946" max="7948" width="9.33203125" style="79" customWidth="1"/>
    <col min="7949" max="8192" width="9.33203125" style="79" hidden="1"/>
    <col min="8193" max="8193" width="28.33203125" style="79" customWidth="1"/>
    <col min="8194" max="8194" width="3" style="79" customWidth="1"/>
    <col min="8195" max="8195" width="32.5546875" style="79" bestFit="1" customWidth="1"/>
    <col min="8196" max="8197" width="11.5546875" style="79" customWidth="1"/>
    <col min="8198" max="8198" width="18.6640625" style="79" bestFit="1" customWidth="1"/>
    <col min="8199" max="8199" width="16.33203125" style="79" bestFit="1" customWidth="1"/>
    <col min="8200" max="8200" width="19.5546875" style="79" customWidth="1"/>
    <col min="8201" max="8201" width="1" style="79" customWidth="1"/>
    <col min="8202" max="8204" width="9.33203125" style="79" customWidth="1"/>
    <col min="8205" max="8448" width="9.33203125" style="79" hidden="1"/>
    <col min="8449" max="8449" width="28.33203125" style="79" customWidth="1"/>
    <col min="8450" max="8450" width="3" style="79" customWidth="1"/>
    <col min="8451" max="8451" width="32.5546875" style="79" bestFit="1" customWidth="1"/>
    <col min="8452" max="8453" width="11.5546875" style="79" customWidth="1"/>
    <col min="8454" max="8454" width="18.6640625" style="79" bestFit="1" customWidth="1"/>
    <col min="8455" max="8455" width="16.33203125" style="79" bestFit="1" customWidth="1"/>
    <col min="8456" max="8456" width="19.5546875" style="79" customWidth="1"/>
    <col min="8457" max="8457" width="1" style="79" customWidth="1"/>
    <col min="8458" max="8460" width="9.33203125" style="79" customWidth="1"/>
    <col min="8461" max="8704" width="9.33203125" style="79" hidden="1"/>
    <col min="8705" max="8705" width="28.33203125" style="79" customWidth="1"/>
    <col min="8706" max="8706" width="3" style="79" customWidth="1"/>
    <col min="8707" max="8707" width="32.5546875" style="79" bestFit="1" customWidth="1"/>
    <col min="8708" max="8709" width="11.5546875" style="79" customWidth="1"/>
    <col min="8710" max="8710" width="18.6640625" style="79" bestFit="1" customWidth="1"/>
    <col min="8711" max="8711" width="16.33203125" style="79" bestFit="1" customWidth="1"/>
    <col min="8712" max="8712" width="19.5546875" style="79" customWidth="1"/>
    <col min="8713" max="8713" width="1" style="79" customWidth="1"/>
    <col min="8714" max="8716" width="9.33203125" style="79" customWidth="1"/>
    <col min="8717" max="8960" width="9.33203125" style="79" hidden="1"/>
    <col min="8961" max="8961" width="28.33203125" style="79" customWidth="1"/>
    <col min="8962" max="8962" width="3" style="79" customWidth="1"/>
    <col min="8963" max="8963" width="32.5546875" style="79" bestFit="1" customWidth="1"/>
    <col min="8964" max="8965" width="11.5546875" style="79" customWidth="1"/>
    <col min="8966" max="8966" width="18.6640625" style="79" bestFit="1" customWidth="1"/>
    <col min="8967" max="8967" width="16.33203125" style="79" bestFit="1" customWidth="1"/>
    <col min="8968" max="8968" width="19.5546875" style="79" customWidth="1"/>
    <col min="8969" max="8969" width="1" style="79" customWidth="1"/>
    <col min="8970" max="8972" width="9.33203125" style="79" customWidth="1"/>
    <col min="8973" max="9216" width="9.33203125" style="79" hidden="1"/>
    <col min="9217" max="9217" width="28.33203125" style="79" customWidth="1"/>
    <col min="9218" max="9218" width="3" style="79" customWidth="1"/>
    <col min="9219" max="9219" width="32.5546875" style="79" bestFit="1" customWidth="1"/>
    <col min="9220" max="9221" width="11.5546875" style="79" customWidth="1"/>
    <col min="9222" max="9222" width="18.6640625" style="79" bestFit="1" customWidth="1"/>
    <col min="9223" max="9223" width="16.33203125" style="79" bestFit="1" customWidth="1"/>
    <col min="9224" max="9224" width="19.5546875" style="79" customWidth="1"/>
    <col min="9225" max="9225" width="1" style="79" customWidth="1"/>
    <col min="9226" max="9228" width="9.33203125" style="79" customWidth="1"/>
    <col min="9229" max="9472" width="9.33203125" style="79" hidden="1"/>
    <col min="9473" max="9473" width="28.33203125" style="79" customWidth="1"/>
    <col min="9474" max="9474" width="3" style="79" customWidth="1"/>
    <col min="9475" max="9475" width="32.5546875" style="79" bestFit="1" customWidth="1"/>
    <col min="9476" max="9477" width="11.5546875" style="79" customWidth="1"/>
    <col min="9478" max="9478" width="18.6640625" style="79" bestFit="1" customWidth="1"/>
    <col min="9479" max="9479" width="16.33203125" style="79" bestFit="1" customWidth="1"/>
    <col min="9480" max="9480" width="19.5546875" style="79" customWidth="1"/>
    <col min="9481" max="9481" width="1" style="79" customWidth="1"/>
    <col min="9482" max="9484" width="9.33203125" style="79" customWidth="1"/>
    <col min="9485" max="9728" width="9.33203125" style="79" hidden="1"/>
    <col min="9729" max="9729" width="28.33203125" style="79" customWidth="1"/>
    <col min="9730" max="9730" width="3" style="79" customWidth="1"/>
    <col min="9731" max="9731" width="32.5546875" style="79" bestFit="1" customWidth="1"/>
    <col min="9732" max="9733" width="11.5546875" style="79" customWidth="1"/>
    <col min="9734" max="9734" width="18.6640625" style="79" bestFit="1" customWidth="1"/>
    <col min="9735" max="9735" width="16.33203125" style="79" bestFit="1" customWidth="1"/>
    <col min="9736" max="9736" width="19.5546875" style="79" customWidth="1"/>
    <col min="9737" max="9737" width="1" style="79" customWidth="1"/>
    <col min="9738" max="9740" width="9.33203125" style="79" customWidth="1"/>
    <col min="9741" max="9984" width="9.33203125" style="79" hidden="1"/>
    <col min="9985" max="9985" width="28.33203125" style="79" customWidth="1"/>
    <col min="9986" max="9986" width="3" style="79" customWidth="1"/>
    <col min="9987" max="9987" width="32.5546875" style="79" bestFit="1" customWidth="1"/>
    <col min="9988" max="9989" width="11.5546875" style="79" customWidth="1"/>
    <col min="9990" max="9990" width="18.6640625" style="79" bestFit="1" customWidth="1"/>
    <col min="9991" max="9991" width="16.33203125" style="79" bestFit="1" customWidth="1"/>
    <col min="9992" max="9992" width="19.5546875" style="79" customWidth="1"/>
    <col min="9993" max="9993" width="1" style="79" customWidth="1"/>
    <col min="9994" max="9996" width="9.33203125" style="79" customWidth="1"/>
    <col min="9997" max="10240" width="9.33203125" style="79" hidden="1"/>
    <col min="10241" max="10241" width="28.33203125" style="79" customWidth="1"/>
    <col min="10242" max="10242" width="3" style="79" customWidth="1"/>
    <col min="10243" max="10243" width="32.5546875" style="79" bestFit="1" customWidth="1"/>
    <col min="10244" max="10245" width="11.5546875" style="79" customWidth="1"/>
    <col min="10246" max="10246" width="18.6640625" style="79" bestFit="1" customWidth="1"/>
    <col min="10247" max="10247" width="16.33203125" style="79" bestFit="1" customWidth="1"/>
    <col min="10248" max="10248" width="19.5546875" style="79" customWidth="1"/>
    <col min="10249" max="10249" width="1" style="79" customWidth="1"/>
    <col min="10250" max="10252" width="9.33203125" style="79" customWidth="1"/>
    <col min="10253" max="10496" width="9.33203125" style="79" hidden="1"/>
    <col min="10497" max="10497" width="28.33203125" style="79" customWidth="1"/>
    <col min="10498" max="10498" width="3" style="79" customWidth="1"/>
    <col min="10499" max="10499" width="32.5546875" style="79" bestFit="1" customWidth="1"/>
    <col min="10500" max="10501" width="11.5546875" style="79" customWidth="1"/>
    <col min="10502" max="10502" width="18.6640625" style="79" bestFit="1" customWidth="1"/>
    <col min="10503" max="10503" width="16.33203125" style="79" bestFit="1" customWidth="1"/>
    <col min="10504" max="10504" width="19.5546875" style="79" customWidth="1"/>
    <col min="10505" max="10505" width="1" style="79" customWidth="1"/>
    <col min="10506" max="10508" width="9.33203125" style="79" customWidth="1"/>
    <col min="10509" max="10752" width="9.33203125" style="79" hidden="1"/>
    <col min="10753" max="10753" width="28.33203125" style="79" customWidth="1"/>
    <col min="10754" max="10754" width="3" style="79" customWidth="1"/>
    <col min="10755" max="10755" width="32.5546875" style="79" bestFit="1" customWidth="1"/>
    <col min="10756" max="10757" width="11.5546875" style="79" customWidth="1"/>
    <col min="10758" max="10758" width="18.6640625" style="79" bestFit="1" customWidth="1"/>
    <col min="10759" max="10759" width="16.33203125" style="79" bestFit="1" customWidth="1"/>
    <col min="10760" max="10760" width="19.5546875" style="79" customWidth="1"/>
    <col min="10761" max="10761" width="1" style="79" customWidth="1"/>
    <col min="10762" max="10764" width="9.33203125" style="79" customWidth="1"/>
    <col min="10765" max="11008" width="9.33203125" style="79" hidden="1"/>
    <col min="11009" max="11009" width="28.33203125" style="79" customWidth="1"/>
    <col min="11010" max="11010" width="3" style="79" customWidth="1"/>
    <col min="11011" max="11011" width="32.5546875" style="79" bestFit="1" customWidth="1"/>
    <col min="11012" max="11013" width="11.5546875" style="79" customWidth="1"/>
    <col min="11014" max="11014" width="18.6640625" style="79" bestFit="1" customWidth="1"/>
    <col min="11015" max="11015" width="16.33203125" style="79" bestFit="1" customWidth="1"/>
    <col min="11016" max="11016" width="19.5546875" style="79" customWidth="1"/>
    <col min="11017" max="11017" width="1" style="79" customWidth="1"/>
    <col min="11018" max="11020" width="9.33203125" style="79" customWidth="1"/>
    <col min="11021" max="11264" width="9.33203125" style="79" hidden="1"/>
    <col min="11265" max="11265" width="28.33203125" style="79" customWidth="1"/>
    <col min="11266" max="11266" width="3" style="79" customWidth="1"/>
    <col min="11267" max="11267" width="32.5546875" style="79" bestFit="1" customWidth="1"/>
    <col min="11268" max="11269" width="11.5546875" style="79" customWidth="1"/>
    <col min="11270" max="11270" width="18.6640625" style="79" bestFit="1" customWidth="1"/>
    <col min="11271" max="11271" width="16.33203125" style="79" bestFit="1" customWidth="1"/>
    <col min="11272" max="11272" width="19.5546875" style="79" customWidth="1"/>
    <col min="11273" max="11273" width="1" style="79" customWidth="1"/>
    <col min="11274" max="11276" width="9.33203125" style="79" customWidth="1"/>
    <col min="11277" max="11520" width="9.33203125" style="79" hidden="1"/>
    <col min="11521" max="11521" width="28.33203125" style="79" customWidth="1"/>
    <col min="11522" max="11522" width="3" style="79" customWidth="1"/>
    <col min="11523" max="11523" width="32.5546875" style="79" bestFit="1" customWidth="1"/>
    <col min="11524" max="11525" width="11.5546875" style="79" customWidth="1"/>
    <col min="11526" max="11526" width="18.6640625" style="79" bestFit="1" customWidth="1"/>
    <col min="11527" max="11527" width="16.33203125" style="79" bestFit="1" customWidth="1"/>
    <col min="11528" max="11528" width="19.5546875" style="79" customWidth="1"/>
    <col min="11529" max="11529" width="1" style="79" customWidth="1"/>
    <col min="11530" max="11532" width="9.33203125" style="79" customWidth="1"/>
    <col min="11533" max="11776" width="9.33203125" style="79" hidden="1"/>
    <col min="11777" max="11777" width="28.33203125" style="79" customWidth="1"/>
    <col min="11778" max="11778" width="3" style="79" customWidth="1"/>
    <col min="11779" max="11779" width="32.5546875" style="79" bestFit="1" customWidth="1"/>
    <col min="11780" max="11781" width="11.5546875" style="79" customWidth="1"/>
    <col min="11782" max="11782" width="18.6640625" style="79" bestFit="1" customWidth="1"/>
    <col min="11783" max="11783" width="16.33203125" style="79" bestFit="1" customWidth="1"/>
    <col min="11784" max="11784" width="19.5546875" style="79" customWidth="1"/>
    <col min="11785" max="11785" width="1" style="79" customWidth="1"/>
    <col min="11786" max="11788" width="9.33203125" style="79" customWidth="1"/>
    <col min="11789" max="12032" width="9.33203125" style="79" hidden="1"/>
    <col min="12033" max="12033" width="28.33203125" style="79" customWidth="1"/>
    <col min="12034" max="12034" width="3" style="79" customWidth="1"/>
    <col min="12035" max="12035" width="32.5546875" style="79" bestFit="1" customWidth="1"/>
    <col min="12036" max="12037" width="11.5546875" style="79" customWidth="1"/>
    <col min="12038" max="12038" width="18.6640625" style="79" bestFit="1" customWidth="1"/>
    <col min="12039" max="12039" width="16.33203125" style="79" bestFit="1" customWidth="1"/>
    <col min="12040" max="12040" width="19.5546875" style="79" customWidth="1"/>
    <col min="12041" max="12041" width="1" style="79" customWidth="1"/>
    <col min="12042" max="12044" width="9.33203125" style="79" customWidth="1"/>
    <col min="12045" max="12288" width="9.33203125" style="79" hidden="1"/>
    <col min="12289" max="12289" width="28.33203125" style="79" customWidth="1"/>
    <col min="12290" max="12290" width="3" style="79" customWidth="1"/>
    <col min="12291" max="12291" width="32.5546875" style="79" bestFit="1" customWidth="1"/>
    <col min="12292" max="12293" width="11.5546875" style="79" customWidth="1"/>
    <col min="12294" max="12294" width="18.6640625" style="79" bestFit="1" customWidth="1"/>
    <col min="12295" max="12295" width="16.33203125" style="79" bestFit="1" customWidth="1"/>
    <col min="12296" max="12296" width="19.5546875" style="79" customWidth="1"/>
    <col min="12297" max="12297" width="1" style="79" customWidth="1"/>
    <col min="12298" max="12300" width="9.33203125" style="79" customWidth="1"/>
    <col min="12301" max="12544" width="9.33203125" style="79" hidden="1"/>
    <col min="12545" max="12545" width="28.33203125" style="79" customWidth="1"/>
    <col min="12546" max="12546" width="3" style="79" customWidth="1"/>
    <col min="12547" max="12547" width="32.5546875" style="79" bestFit="1" customWidth="1"/>
    <col min="12548" max="12549" width="11.5546875" style="79" customWidth="1"/>
    <col min="12550" max="12550" width="18.6640625" style="79" bestFit="1" customWidth="1"/>
    <col min="12551" max="12551" width="16.33203125" style="79" bestFit="1" customWidth="1"/>
    <col min="12552" max="12552" width="19.5546875" style="79" customWidth="1"/>
    <col min="12553" max="12553" width="1" style="79" customWidth="1"/>
    <col min="12554" max="12556" width="9.33203125" style="79" customWidth="1"/>
    <col min="12557" max="12800" width="9.33203125" style="79" hidden="1"/>
    <col min="12801" max="12801" width="28.33203125" style="79" customWidth="1"/>
    <col min="12802" max="12802" width="3" style="79" customWidth="1"/>
    <col min="12803" max="12803" width="32.5546875" style="79" bestFit="1" customWidth="1"/>
    <col min="12804" max="12805" width="11.5546875" style="79" customWidth="1"/>
    <col min="12806" max="12806" width="18.6640625" style="79" bestFit="1" customWidth="1"/>
    <col min="12807" max="12807" width="16.33203125" style="79" bestFit="1" customWidth="1"/>
    <col min="12808" max="12808" width="19.5546875" style="79" customWidth="1"/>
    <col min="12809" max="12809" width="1" style="79" customWidth="1"/>
    <col min="12810" max="12812" width="9.33203125" style="79" customWidth="1"/>
    <col min="12813" max="13056" width="9.33203125" style="79" hidden="1"/>
    <col min="13057" max="13057" width="28.33203125" style="79" customWidth="1"/>
    <col min="13058" max="13058" width="3" style="79" customWidth="1"/>
    <col min="13059" max="13059" width="32.5546875" style="79" bestFit="1" customWidth="1"/>
    <col min="13060" max="13061" width="11.5546875" style="79" customWidth="1"/>
    <col min="13062" max="13062" width="18.6640625" style="79" bestFit="1" customWidth="1"/>
    <col min="13063" max="13063" width="16.33203125" style="79" bestFit="1" customWidth="1"/>
    <col min="13064" max="13064" width="19.5546875" style="79" customWidth="1"/>
    <col min="13065" max="13065" width="1" style="79" customWidth="1"/>
    <col min="13066" max="13068" width="9.33203125" style="79" customWidth="1"/>
    <col min="13069" max="13312" width="9.33203125" style="79" hidden="1"/>
    <col min="13313" max="13313" width="28.33203125" style="79" customWidth="1"/>
    <col min="13314" max="13314" width="3" style="79" customWidth="1"/>
    <col min="13315" max="13315" width="32.5546875" style="79" bestFit="1" customWidth="1"/>
    <col min="13316" max="13317" width="11.5546875" style="79" customWidth="1"/>
    <col min="13318" max="13318" width="18.6640625" style="79" bestFit="1" customWidth="1"/>
    <col min="13319" max="13319" width="16.33203125" style="79" bestFit="1" customWidth="1"/>
    <col min="13320" max="13320" width="19.5546875" style="79" customWidth="1"/>
    <col min="13321" max="13321" width="1" style="79" customWidth="1"/>
    <col min="13322" max="13324" width="9.33203125" style="79" customWidth="1"/>
    <col min="13325" max="13568" width="9.33203125" style="79" hidden="1"/>
    <col min="13569" max="13569" width="28.33203125" style="79" customWidth="1"/>
    <col min="13570" max="13570" width="3" style="79" customWidth="1"/>
    <col min="13571" max="13571" width="32.5546875" style="79" bestFit="1" customWidth="1"/>
    <col min="13572" max="13573" width="11.5546875" style="79" customWidth="1"/>
    <col min="13574" max="13574" width="18.6640625" style="79" bestFit="1" customWidth="1"/>
    <col min="13575" max="13575" width="16.33203125" style="79" bestFit="1" customWidth="1"/>
    <col min="13576" max="13576" width="19.5546875" style="79" customWidth="1"/>
    <col min="13577" max="13577" width="1" style="79" customWidth="1"/>
    <col min="13578" max="13580" width="9.33203125" style="79" customWidth="1"/>
    <col min="13581" max="13824" width="9.33203125" style="79" hidden="1"/>
    <col min="13825" max="13825" width="28.33203125" style="79" customWidth="1"/>
    <col min="13826" max="13826" width="3" style="79" customWidth="1"/>
    <col min="13827" max="13827" width="32.5546875" style="79" bestFit="1" customWidth="1"/>
    <col min="13828" max="13829" width="11.5546875" style="79" customWidth="1"/>
    <col min="13830" max="13830" width="18.6640625" style="79" bestFit="1" customWidth="1"/>
    <col min="13831" max="13831" width="16.33203125" style="79" bestFit="1" customWidth="1"/>
    <col min="13832" max="13832" width="19.5546875" style="79" customWidth="1"/>
    <col min="13833" max="13833" width="1" style="79" customWidth="1"/>
    <col min="13834" max="13836" width="9.33203125" style="79" customWidth="1"/>
    <col min="13837" max="14080" width="9.33203125" style="79" hidden="1"/>
    <col min="14081" max="14081" width="28.33203125" style="79" customWidth="1"/>
    <col min="14082" max="14082" width="3" style="79" customWidth="1"/>
    <col min="14083" max="14083" width="32.5546875" style="79" bestFit="1" customWidth="1"/>
    <col min="14084" max="14085" width="11.5546875" style="79" customWidth="1"/>
    <col min="14086" max="14086" width="18.6640625" style="79" bestFit="1" customWidth="1"/>
    <col min="14087" max="14087" width="16.33203125" style="79" bestFit="1" customWidth="1"/>
    <col min="14088" max="14088" width="19.5546875" style="79" customWidth="1"/>
    <col min="14089" max="14089" width="1" style="79" customWidth="1"/>
    <col min="14090" max="14092" width="9.33203125" style="79" customWidth="1"/>
    <col min="14093" max="14336" width="9.33203125" style="79" hidden="1"/>
    <col min="14337" max="14337" width="28.33203125" style="79" customWidth="1"/>
    <col min="14338" max="14338" width="3" style="79" customWidth="1"/>
    <col min="14339" max="14339" width="32.5546875" style="79" bestFit="1" customWidth="1"/>
    <col min="14340" max="14341" width="11.5546875" style="79" customWidth="1"/>
    <col min="14342" max="14342" width="18.6640625" style="79" bestFit="1" customWidth="1"/>
    <col min="14343" max="14343" width="16.33203125" style="79" bestFit="1" customWidth="1"/>
    <col min="14344" max="14344" width="19.5546875" style="79" customWidth="1"/>
    <col min="14345" max="14345" width="1" style="79" customWidth="1"/>
    <col min="14346" max="14348" width="9.33203125" style="79" customWidth="1"/>
    <col min="14349" max="14592" width="9.33203125" style="79" hidden="1"/>
    <col min="14593" max="14593" width="28.33203125" style="79" customWidth="1"/>
    <col min="14594" max="14594" width="3" style="79" customWidth="1"/>
    <col min="14595" max="14595" width="32.5546875" style="79" bestFit="1" customWidth="1"/>
    <col min="14596" max="14597" width="11.5546875" style="79" customWidth="1"/>
    <col min="14598" max="14598" width="18.6640625" style="79" bestFit="1" customWidth="1"/>
    <col min="14599" max="14599" width="16.33203125" style="79" bestFit="1" customWidth="1"/>
    <col min="14600" max="14600" width="19.5546875" style="79" customWidth="1"/>
    <col min="14601" max="14601" width="1" style="79" customWidth="1"/>
    <col min="14602" max="14604" width="9.33203125" style="79" customWidth="1"/>
    <col min="14605" max="14848" width="9.33203125" style="79" hidden="1"/>
    <col min="14849" max="14849" width="28.33203125" style="79" customWidth="1"/>
    <col min="14850" max="14850" width="3" style="79" customWidth="1"/>
    <col min="14851" max="14851" width="32.5546875" style="79" bestFit="1" customWidth="1"/>
    <col min="14852" max="14853" width="11.5546875" style="79" customWidth="1"/>
    <col min="14854" max="14854" width="18.6640625" style="79" bestFit="1" customWidth="1"/>
    <col min="14855" max="14855" width="16.33203125" style="79" bestFit="1" customWidth="1"/>
    <col min="14856" max="14856" width="19.5546875" style="79" customWidth="1"/>
    <col min="14857" max="14857" width="1" style="79" customWidth="1"/>
    <col min="14858" max="14860" width="9.33203125" style="79" customWidth="1"/>
    <col min="14861" max="15104" width="9.33203125" style="79" hidden="1"/>
    <col min="15105" max="15105" width="28.33203125" style="79" customWidth="1"/>
    <col min="15106" max="15106" width="3" style="79" customWidth="1"/>
    <col min="15107" max="15107" width="32.5546875" style="79" bestFit="1" customWidth="1"/>
    <col min="15108" max="15109" width="11.5546875" style="79" customWidth="1"/>
    <col min="15110" max="15110" width="18.6640625" style="79" bestFit="1" customWidth="1"/>
    <col min="15111" max="15111" width="16.33203125" style="79" bestFit="1" customWidth="1"/>
    <col min="15112" max="15112" width="19.5546875" style="79" customWidth="1"/>
    <col min="15113" max="15113" width="1" style="79" customWidth="1"/>
    <col min="15114" max="15116" width="9.33203125" style="79" customWidth="1"/>
    <col min="15117" max="15360" width="9.33203125" style="79" hidden="1"/>
    <col min="15361" max="15361" width="28.33203125" style="79" customWidth="1"/>
    <col min="15362" max="15362" width="3" style="79" customWidth="1"/>
    <col min="15363" max="15363" width="32.5546875" style="79" bestFit="1" customWidth="1"/>
    <col min="15364" max="15365" width="11.5546875" style="79" customWidth="1"/>
    <col min="15366" max="15366" width="18.6640625" style="79" bestFit="1" customWidth="1"/>
    <col min="15367" max="15367" width="16.33203125" style="79" bestFit="1" customWidth="1"/>
    <col min="15368" max="15368" width="19.5546875" style="79" customWidth="1"/>
    <col min="15369" max="15369" width="1" style="79" customWidth="1"/>
    <col min="15370" max="15372" width="9.33203125" style="79" customWidth="1"/>
    <col min="15373" max="15616" width="9.33203125" style="79" hidden="1"/>
    <col min="15617" max="15617" width="28.33203125" style="79" customWidth="1"/>
    <col min="15618" max="15618" width="3" style="79" customWidth="1"/>
    <col min="15619" max="15619" width="32.5546875" style="79" bestFit="1" customWidth="1"/>
    <col min="15620" max="15621" width="11.5546875" style="79" customWidth="1"/>
    <col min="15622" max="15622" width="18.6640625" style="79" bestFit="1" customWidth="1"/>
    <col min="15623" max="15623" width="16.33203125" style="79" bestFit="1" customWidth="1"/>
    <col min="15624" max="15624" width="19.5546875" style="79" customWidth="1"/>
    <col min="15625" max="15625" width="1" style="79" customWidth="1"/>
    <col min="15626" max="15628" width="9.33203125" style="79" customWidth="1"/>
    <col min="15629" max="15872" width="9.33203125" style="79" hidden="1"/>
    <col min="15873" max="15873" width="28.33203125" style="79" customWidth="1"/>
    <col min="15874" max="15874" width="3" style="79" customWidth="1"/>
    <col min="15875" max="15875" width="32.5546875" style="79" bestFit="1" customWidth="1"/>
    <col min="15876" max="15877" width="11.5546875" style="79" customWidth="1"/>
    <col min="15878" max="15878" width="18.6640625" style="79" bestFit="1" customWidth="1"/>
    <col min="15879" max="15879" width="16.33203125" style="79" bestFit="1" customWidth="1"/>
    <col min="15880" max="15880" width="19.5546875" style="79" customWidth="1"/>
    <col min="15881" max="15881" width="1" style="79" customWidth="1"/>
    <col min="15882" max="15884" width="9.33203125" style="79" customWidth="1"/>
    <col min="15885" max="16128" width="9.33203125" style="79" hidden="1"/>
    <col min="16129" max="16129" width="28.33203125" style="79" customWidth="1"/>
    <col min="16130" max="16130" width="3" style="79" customWidth="1"/>
    <col min="16131" max="16131" width="32.5546875" style="79" bestFit="1" customWidth="1"/>
    <col min="16132" max="16133" width="11.5546875" style="79" customWidth="1"/>
    <col min="16134" max="16134" width="18.6640625" style="79" bestFit="1" customWidth="1"/>
    <col min="16135" max="16135" width="16.33203125" style="79" bestFit="1" customWidth="1"/>
    <col min="16136" max="16136" width="19.5546875" style="79" customWidth="1"/>
    <col min="16137" max="16137" width="1" style="79" customWidth="1"/>
    <col min="16138" max="16140" width="9.33203125" style="79" customWidth="1"/>
    <col min="16141" max="16384" width="9.33203125" style="79" hidden="1"/>
  </cols>
  <sheetData>
    <row r="1" spans="1:12" ht="34.5" customHeight="1" x14ac:dyDescent="0.25"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</row>
    <row r="2" spans="1:12" ht="18" customHeight="1" x14ac:dyDescent="0.25">
      <c r="A2" s="80"/>
      <c r="B2" s="6"/>
      <c r="C2" s="193" t="s">
        <v>294</v>
      </c>
      <c r="D2" s="193"/>
      <c r="E2" s="193"/>
      <c r="F2" s="193"/>
      <c r="G2" s="193"/>
      <c r="H2" s="194"/>
      <c r="I2" s="118"/>
      <c r="J2" s="118"/>
      <c r="K2" s="118"/>
      <c r="L2" s="118"/>
    </row>
    <row r="3" spans="1:12" x14ac:dyDescent="0.25">
      <c r="B3" s="152"/>
      <c r="D3" s="7" t="s">
        <v>210</v>
      </c>
      <c r="E3" s="7" t="s">
        <v>211</v>
      </c>
      <c r="F3" s="8" t="s">
        <v>212</v>
      </c>
      <c r="G3" s="8" t="s">
        <v>213</v>
      </c>
      <c r="H3" s="9" t="s">
        <v>214</v>
      </c>
      <c r="I3" s="79"/>
      <c r="J3" s="79"/>
      <c r="K3" s="79"/>
      <c r="L3" s="79"/>
    </row>
    <row r="4" spans="1:12" ht="14.25" customHeight="1" x14ac:dyDescent="0.25">
      <c r="B4" s="10"/>
      <c r="C4" s="11" t="s">
        <v>215</v>
      </c>
      <c r="D4" s="146">
        <v>147102.76513061</v>
      </c>
      <c r="E4" s="146">
        <v>143946.659072154</v>
      </c>
      <c r="F4" s="184">
        <v>2.1925524904846894E-2</v>
      </c>
      <c r="G4" s="146">
        <v>99376.36</v>
      </c>
      <c r="H4" s="81">
        <v>0.4802591394030733</v>
      </c>
      <c r="I4" s="79"/>
      <c r="J4" s="79"/>
      <c r="K4" s="79"/>
      <c r="L4" s="79"/>
    </row>
    <row r="5" spans="1:12" ht="14.25" customHeight="1" x14ac:dyDescent="0.25">
      <c r="B5" s="10"/>
      <c r="C5" s="11" t="s">
        <v>243</v>
      </c>
      <c r="D5" s="147">
        <v>229240.34</v>
      </c>
      <c r="E5" s="147">
        <v>224321.97</v>
      </c>
      <c r="F5" s="184">
        <v>2.1925493967443366E-2</v>
      </c>
      <c r="G5" s="147">
        <v>155613.03</v>
      </c>
      <c r="H5" s="81">
        <v>0.47314360500531349</v>
      </c>
      <c r="I5" s="79"/>
      <c r="J5" s="79"/>
      <c r="K5" s="79"/>
      <c r="L5" s="79"/>
    </row>
    <row r="6" spans="1:12" x14ac:dyDescent="0.25">
      <c r="B6" s="152"/>
      <c r="C6" s="12"/>
      <c r="D6" s="13"/>
      <c r="E6" s="13"/>
      <c r="F6" s="13"/>
      <c r="G6" s="13"/>
      <c r="H6" s="14"/>
      <c r="I6" s="79"/>
      <c r="J6" s="79"/>
      <c r="K6" s="79"/>
      <c r="L6" s="79"/>
    </row>
    <row r="7" spans="1:12" ht="15" customHeight="1" x14ac:dyDescent="0.25">
      <c r="B7" s="10"/>
      <c r="C7" s="15"/>
      <c r="D7" s="195">
        <v>46206</v>
      </c>
      <c r="E7" s="196"/>
      <c r="F7" s="196"/>
      <c r="G7" s="195">
        <v>46205</v>
      </c>
      <c r="H7" s="197"/>
      <c r="I7" s="79"/>
      <c r="J7" s="79"/>
      <c r="K7" s="79"/>
      <c r="L7" s="79"/>
    </row>
    <row r="8" spans="1:12" ht="15" customHeight="1" x14ac:dyDescent="0.25">
      <c r="B8" s="10"/>
      <c r="C8" s="11" t="s">
        <v>216</v>
      </c>
      <c r="D8" s="189">
        <v>454919192</v>
      </c>
      <c r="E8" s="189"/>
      <c r="F8" s="189"/>
      <c r="G8" s="189">
        <v>855401088</v>
      </c>
      <c r="H8" s="190"/>
      <c r="I8" s="79"/>
      <c r="J8" s="79"/>
      <c r="K8" s="79"/>
      <c r="L8" s="79"/>
    </row>
    <row r="9" spans="1:12" ht="15" customHeight="1" x14ac:dyDescent="0.25">
      <c r="B9" s="10"/>
      <c r="C9" s="11" t="s">
        <v>217</v>
      </c>
      <c r="D9" s="191">
        <v>27608817999.07</v>
      </c>
      <c r="E9" s="191"/>
      <c r="F9" s="191"/>
      <c r="G9" s="191">
        <v>28422425125.990002</v>
      </c>
      <c r="H9" s="192"/>
      <c r="I9" s="79"/>
      <c r="J9" s="79"/>
      <c r="K9" s="79"/>
      <c r="L9" s="79"/>
    </row>
    <row r="10" spans="1:12" ht="15" customHeight="1" x14ac:dyDescent="0.25">
      <c r="B10" s="10"/>
      <c r="C10" s="11" t="s">
        <v>218</v>
      </c>
      <c r="D10" s="189">
        <v>48214</v>
      </c>
      <c r="E10" s="189"/>
      <c r="F10" s="189"/>
      <c r="G10" s="189">
        <v>51609</v>
      </c>
      <c r="H10" s="190"/>
      <c r="I10" s="79"/>
      <c r="J10" s="79"/>
      <c r="K10" s="79"/>
      <c r="L10" s="79"/>
    </row>
    <row r="11" spans="1:12" ht="15" customHeight="1" x14ac:dyDescent="0.25">
      <c r="B11" s="10"/>
      <c r="C11" s="11" t="s">
        <v>219</v>
      </c>
      <c r="D11" s="189">
        <v>39</v>
      </c>
      <c r="E11" s="189"/>
      <c r="F11" s="189"/>
      <c r="G11" s="189">
        <v>12</v>
      </c>
      <c r="H11" s="190"/>
      <c r="I11" s="79"/>
      <c r="J11" s="79"/>
      <c r="K11" s="79"/>
      <c r="L11" s="79"/>
    </row>
    <row r="12" spans="1:12" ht="15" customHeight="1" x14ac:dyDescent="0.25">
      <c r="B12" s="10"/>
      <c r="C12" s="11" t="s">
        <v>220</v>
      </c>
      <c r="D12" s="189">
        <v>14</v>
      </c>
      <c r="E12" s="189"/>
      <c r="F12" s="189"/>
      <c r="G12" s="189">
        <v>35</v>
      </c>
      <c r="H12" s="190"/>
      <c r="I12" s="79"/>
      <c r="J12" s="79"/>
      <c r="K12" s="79"/>
      <c r="L12" s="79"/>
    </row>
    <row r="13" spans="1:12" ht="17.25" customHeight="1" x14ac:dyDescent="0.25">
      <c r="B13" s="152"/>
      <c r="C13" s="16" t="s">
        <v>221</v>
      </c>
      <c r="D13" s="8" t="s">
        <v>223</v>
      </c>
      <c r="E13" s="17" t="s">
        <v>224</v>
      </c>
      <c r="F13" s="16" t="s">
        <v>222</v>
      </c>
      <c r="G13" s="8" t="s">
        <v>223</v>
      </c>
      <c r="H13" s="9" t="s">
        <v>224</v>
      </c>
      <c r="I13" s="79"/>
      <c r="J13" s="79"/>
      <c r="K13" s="79"/>
      <c r="L13" s="79"/>
    </row>
    <row r="14" spans="1:12" ht="15" customHeight="1" x14ac:dyDescent="0.25">
      <c r="B14" s="152"/>
      <c r="C14" s="151" t="s">
        <v>295</v>
      </c>
      <c r="D14" s="18">
        <v>0.10000000000000009</v>
      </c>
      <c r="E14" s="148">
        <v>25.85</v>
      </c>
      <c r="F14" s="149" t="s">
        <v>296</v>
      </c>
      <c r="G14" s="19">
        <v>9.9616858237547803E-2</v>
      </c>
      <c r="H14" s="150">
        <v>4.7</v>
      </c>
      <c r="I14" s="79"/>
      <c r="J14" s="79"/>
      <c r="K14" s="79"/>
      <c r="L14" s="79"/>
    </row>
    <row r="15" spans="1:12" ht="15" customHeight="1" x14ac:dyDescent="0.25">
      <c r="B15" s="152"/>
      <c r="C15" s="151" t="s">
        <v>297</v>
      </c>
      <c r="D15" s="18">
        <v>9.9999999999999867E-2</v>
      </c>
      <c r="E15" s="148">
        <v>1.65</v>
      </c>
      <c r="F15" s="149" t="s">
        <v>298</v>
      </c>
      <c r="G15" s="19">
        <v>9.9514563106796197E-2</v>
      </c>
      <c r="H15" s="150">
        <v>18.55</v>
      </c>
      <c r="I15" s="79"/>
      <c r="J15" s="79"/>
      <c r="K15" s="79"/>
      <c r="L15" s="79"/>
    </row>
    <row r="16" spans="1:12" ht="15" customHeight="1" x14ac:dyDescent="0.25">
      <c r="B16" s="152"/>
      <c r="C16" s="151" t="s">
        <v>299</v>
      </c>
      <c r="D16" s="18">
        <v>9.9999999999999867E-2</v>
      </c>
      <c r="E16" s="148">
        <v>1.76</v>
      </c>
      <c r="F16" s="149" t="s">
        <v>300</v>
      </c>
      <c r="G16" s="19">
        <v>9.8039215686274397E-2</v>
      </c>
      <c r="H16" s="150">
        <v>3.22</v>
      </c>
      <c r="I16" s="79"/>
      <c r="J16" s="79"/>
      <c r="K16" s="79"/>
      <c r="L16" s="79"/>
    </row>
    <row r="17" spans="2:12" ht="15" customHeight="1" x14ac:dyDescent="0.25">
      <c r="B17" s="152"/>
      <c r="C17" s="151" t="s">
        <v>301</v>
      </c>
      <c r="D17" s="18">
        <v>9.9999999999999867E-2</v>
      </c>
      <c r="E17" s="148">
        <v>0.88</v>
      </c>
      <c r="F17" s="149" t="s">
        <v>302</v>
      </c>
      <c r="G17" s="19">
        <v>5.33980582524273E-2</v>
      </c>
      <c r="H17" s="150">
        <v>1.95</v>
      </c>
      <c r="I17" s="79"/>
      <c r="J17" s="79"/>
      <c r="K17" s="79"/>
      <c r="L17" s="79"/>
    </row>
    <row r="18" spans="2:12" ht="15" customHeight="1" x14ac:dyDescent="0.25">
      <c r="B18" s="152"/>
      <c r="C18" s="151" t="s">
        <v>303</v>
      </c>
      <c r="D18" s="18">
        <v>9.9987485921661845E-2</v>
      </c>
      <c r="E18" s="148">
        <v>5274</v>
      </c>
      <c r="F18" s="149" t="s">
        <v>304</v>
      </c>
      <c r="G18" s="19">
        <v>5.0724637681159299E-2</v>
      </c>
      <c r="H18" s="150">
        <v>1.31</v>
      </c>
      <c r="I18" s="79"/>
      <c r="J18" s="79"/>
      <c r="K18" s="79"/>
      <c r="L18" s="79"/>
    </row>
    <row r="19" spans="2:12" x14ac:dyDescent="0.25">
      <c r="B19" s="20"/>
      <c r="C19" s="21"/>
      <c r="D19" s="21"/>
      <c r="E19" s="21"/>
      <c r="F19" s="21"/>
      <c r="G19" s="21"/>
      <c r="H19" s="22"/>
      <c r="I19" s="79"/>
      <c r="J19" s="79"/>
      <c r="K19" s="79"/>
      <c r="L19" s="79"/>
    </row>
    <row r="20" spans="2:12" x14ac:dyDescent="0.25">
      <c r="I20" s="79"/>
      <c r="J20" s="79"/>
      <c r="K20" s="79"/>
      <c r="L20" s="79"/>
    </row>
    <row r="21" spans="2:12" x14ac:dyDescent="0.25">
      <c r="I21" s="79"/>
      <c r="J21" s="79"/>
      <c r="K21" s="79"/>
      <c r="L21" s="79"/>
    </row>
    <row r="22" spans="2:12" x14ac:dyDescent="0.25">
      <c r="I22" s="79"/>
      <c r="J22" s="79"/>
      <c r="K22" s="79"/>
      <c r="L22" s="79"/>
    </row>
    <row r="23" spans="2:12" x14ac:dyDescent="0.25">
      <c r="C23" s="185"/>
      <c r="I23" s="79"/>
      <c r="J23" s="79"/>
      <c r="K23" s="79"/>
      <c r="L23" s="79"/>
    </row>
    <row r="24" spans="2:12" x14ac:dyDescent="0.25">
      <c r="I24" s="79"/>
      <c r="J24" s="79"/>
      <c r="K24" s="79"/>
      <c r="L24" s="79"/>
    </row>
    <row r="25" spans="2:12" x14ac:dyDescent="0.25">
      <c r="I25" s="79"/>
      <c r="J25" s="79"/>
      <c r="K25" s="79"/>
      <c r="L25" s="79"/>
    </row>
    <row r="26" spans="2:12" x14ac:dyDescent="0.25">
      <c r="I26" s="79"/>
      <c r="J26" s="79"/>
      <c r="K26" s="79"/>
      <c r="L26" s="79"/>
    </row>
    <row r="27" spans="2:12" x14ac:dyDescent="0.25">
      <c r="I27" s="79"/>
      <c r="J27" s="79"/>
      <c r="K27" s="79"/>
      <c r="L27" s="79"/>
    </row>
    <row r="28" spans="2:12" x14ac:dyDescent="0.25">
      <c r="I28" s="79"/>
      <c r="J28" s="79"/>
      <c r="K28" s="79"/>
      <c r="L28" s="79"/>
    </row>
    <row r="29" spans="2:12" x14ac:dyDescent="0.25">
      <c r="I29" s="79"/>
      <c r="J29" s="79"/>
      <c r="K29" s="79"/>
      <c r="L29" s="79"/>
    </row>
    <row r="30" spans="2:12" x14ac:dyDescent="0.25">
      <c r="I30" s="79"/>
      <c r="J30" s="79"/>
      <c r="K30" s="79"/>
      <c r="L30" s="79"/>
    </row>
    <row r="31" spans="2:12" x14ac:dyDescent="0.25">
      <c r="I31" s="79"/>
      <c r="J31" s="79"/>
      <c r="K31" s="79"/>
      <c r="L31" s="79"/>
    </row>
    <row r="32" spans="2:12" x14ac:dyDescent="0.25">
      <c r="I32" s="79"/>
      <c r="J32" s="79"/>
      <c r="K32" s="79"/>
      <c r="L32" s="79"/>
    </row>
    <row r="33" spans="9:12" x14ac:dyDescent="0.25">
      <c r="I33" s="79"/>
      <c r="J33" s="79"/>
      <c r="K33" s="79"/>
      <c r="L33" s="79"/>
    </row>
    <row r="34" spans="9:12" x14ac:dyDescent="0.25">
      <c r="I34" s="79"/>
      <c r="J34" s="79"/>
      <c r="K34" s="79"/>
      <c r="L34" s="79"/>
    </row>
    <row r="35" spans="9:12" x14ac:dyDescent="0.25">
      <c r="I35" s="79"/>
      <c r="J35" s="79"/>
      <c r="K35" s="79"/>
      <c r="L35" s="79"/>
    </row>
    <row r="36" spans="9:12" x14ac:dyDescent="0.25">
      <c r="I36" s="79"/>
      <c r="J36" s="79"/>
      <c r="K36" s="79"/>
      <c r="L36" s="79"/>
    </row>
    <row r="37" spans="9:12" x14ac:dyDescent="0.25">
      <c r="I37" s="79"/>
      <c r="J37" s="79"/>
      <c r="K37" s="79"/>
      <c r="L37" s="79"/>
    </row>
    <row r="38" spans="9:12" x14ac:dyDescent="0.25">
      <c r="I38" s="79"/>
      <c r="J38" s="79"/>
      <c r="K38" s="79"/>
      <c r="L38" s="79"/>
    </row>
    <row r="39" spans="9:12" x14ac:dyDescent="0.25">
      <c r="I39" s="79"/>
      <c r="J39" s="79"/>
      <c r="K39" s="79"/>
      <c r="L39" s="79"/>
    </row>
    <row r="40" spans="9:12" x14ac:dyDescent="0.25">
      <c r="I40" s="79"/>
      <c r="J40" s="79"/>
      <c r="K40" s="79"/>
      <c r="L40" s="79"/>
    </row>
    <row r="41" spans="9:12" x14ac:dyDescent="0.25">
      <c r="I41" s="79"/>
      <c r="J41" s="79"/>
      <c r="K41" s="79"/>
      <c r="L41" s="79"/>
    </row>
    <row r="42" spans="9:12" x14ac:dyDescent="0.25">
      <c r="I42" s="79"/>
      <c r="J42" s="79"/>
      <c r="K42" s="79"/>
      <c r="L42" s="79"/>
    </row>
  </sheetData>
  <mergeCells count="13">
    <mergeCell ref="D9:F9"/>
    <mergeCell ref="G9:H9"/>
    <mergeCell ref="C2:H2"/>
    <mergeCell ref="D7:F7"/>
    <mergeCell ref="G7:H7"/>
    <mergeCell ref="D8:F8"/>
    <mergeCell ref="G8:H8"/>
    <mergeCell ref="D10:F10"/>
    <mergeCell ref="G10:H10"/>
    <mergeCell ref="D11:F11"/>
    <mergeCell ref="G11:H11"/>
    <mergeCell ref="D12:F12"/>
    <mergeCell ref="G12:H12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89"/>
  <sheetViews>
    <sheetView zoomScaleNormal="100" workbookViewId="0">
      <selection activeCell="B82" sqref="B82"/>
    </sheetView>
  </sheetViews>
  <sheetFormatPr defaultColWidth="9.109375" defaultRowHeight="13.8" x14ac:dyDescent="0.25"/>
  <cols>
    <col min="1" max="1" width="8.44140625" style="7" customWidth="1"/>
    <col min="2" max="2" width="39.5546875" style="151" bestFit="1" customWidth="1"/>
    <col min="3" max="3" width="12.109375" style="151" bestFit="1" customWidth="1"/>
    <col min="4" max="4" width="18.44140625" style="151" customWidth="1"/>
    <col min="5" max="5" width="14.88671875" style="151" customWidth="1"/>
    <col min="6" max="6" width="13.109375" style="151" customWidth="1"/>
    <col min="7" max="7" width="39.44140625" style="151" customWidth="1"/>
    <col min="8" max="9" width="13.44140625" style="151" customWidth="1"/>
    <col min="10" max="10" width="11.44140625" style="151" customWidth="1"/>
    <col min="11" max="11" width="11" style="151" customWidth="1"/>
    <col min="12" max="12" width="11.5546875" style="151" bestFit="1" customWidth="1"/>
    <col min="13" max="13" width="10.109375" style="151" customWidth="1"/>
    <col min="14" max="16384" width="9.109375" style="151"/>
  </cols>
  <sheetData>
    <row r="2" spans="1:12" ht="21.75" customHeight="1" x14ac:dyDescent="0.25">
      <c r="B2" s="198" t="s">
        <v>253</v>
      </c>
      <c r="C2" s="198"/>
      <c r="D2" s="198"/>
      <c r="E2" s="198"/>
      <c r="F2" s="198"/>
      <c r="G2" s="198"/>
      <c r="H2" s="198"/>
      <c r="I2" s="198"/>
      <c r="J2" s="198"/>
      <c r="K2" s="1"/>
      <c r="L2" s="1"/>
    </row>
    <row r="3" spans="1:12" ht="21.75" customHeight="1" x14ac:dyDescent="0.25">
      <c r="B3" s="181"/>
      <c r="C3" s="181"/>
      <c r="D3" s="181"/>
      <c r="E3" s="181"/>
      <c r="F3" s="181"/>
      <c r="G3" s="181"/>
      <c r="H3" s="181"/>
      <c r="I3" s="181"/>
      <c r="J3" s="181"/>
      <c r="K3" s="1"/>
      <c r="L3" s="1"/>
    </row>
    <row r="4" spans="1:12" x14ac:dyDescent="0.25">
      <c r="A4" s="7">
        <v>1</v>
      </c>
      <c r="B4" s="151" t="s">
        <v>275</v>
      </c>
    </row>
    <row r="5" spans="1:12" x14ac:dyDescent="0.25">
      <c r="A5" s="7" t="s">
        <v>272</v>
      </c>
      <c r="B5" s="151" t="s">
        <v>276</v>
      </c>
    </row>
    <row r="6" spans="1:12" x14ac:dyDescent="0.25">
      <c r="B6" s="151" t="s">
        <v>277</v>
      </c>
    </row>
    <row r="7" spans="1:12" ht="15" customHeight="1" x14ac:dyDescent="0.25">
      <c r="A7" s="7" t="s">
        <v>273</v>
      </c>
      <c r="B7" s="151" t="s">
        <v>278</v>
      </c>
    </row>
    <row r="8" spans="1:12" ht="15" customHeight="1" x14ac:dyDescent="0.25">
      <c r="B8" s="151" t="s">
        <v>279</v>
      </c>
    </row>
    <row r="9" spans="1:12" ht="15" customHeight="1" x14ac:dyDescent="0.25"/>
    <row r="10" spans="1:12" ht="15" customHeight="1" x14ac:dyDescent="0.25">
      <c r="A10" s="7">
        <v>2</v>
      </c>
      <c r="B10" s="151" t="s">
        <v>280</v>
      </c>
    </row>
    <row r="11" spans="1:12" ht="15" customHeight="1" x14ac:dyDescent="0.25">
      <c r="B11" s="151" t="s">
        <v>281</v>
      </c>
    </row>
    <row r="12" spans="1:12" ht="15" customHeight="1" x14ac:dyDescent="0.25">
      <c r="B12" s="151" t="s">
        <v>282</v>
      </c>
    </row>
    <row r="14" spans="1:12" ht="15" customHeight="1" x14ac:dyDescent="0.25">
      <c r="A14" s="7">
        <v>3</v>
      </c>
      <c r="B14" s="151" t="s">
        <v>283</v>
      </c>
    </row>
    <row r="15" spans="1:12" ht="15" customHeight="1" x14ac:dyDescent="0.25">
      <c r="B15" s="151" t="s">
        <v>284</v>
      </c>
    </row>
    <row r="16" spans="1:12" ht="15" customHeight="1" x14ac:dyDescent="0.25">
      <c r="B16" s="151" t="s">
        <v>285</v>
      </c>
    </row>
    <row r="17" spans="1:2" ht="15" customHeight="1" x14ac:dyDescent="0.25"/>
    <row r="18" spans="1:2" ht="15" customHeight="1" x14ac:dyDescent="0.25">
      <c r="A18" s="7">
        <v>4</v>
      </c>
      <c r="B18" s="16" t="s">
        <v>286</v>
      </c>
    </row>
    <row r="19" spans="1:2" x14ac:dyDescent="0.25">
      <c r="B19" s="151" t="s">
        <v>287</v>
      </c>
    </row>
    <row r="21" spans="1:2" x14ac:dyDescent="0.25">
      <c r="A21" s="7">
        <v>5</v>
      </c>
      <c r="B21" s="151" t="s">
        <v>291</v>
      </c>
    </row>
    <row r="22" spans="1:2" x14ac:dyDescent="0.25">
      <c r="B22" s="151" t="s">
        <v>292</v>
      </c>
    </row>
    <row r="23" spans="1:2" x14ac:dyDescent="0.25">
      <c r="B23" s="151" t="s">
        <v>293</v>
      </c>
    </row>
    <row r="25" spans="1:2" x14ac:dyDescent="0.25">
      <c r="A25" s="7">
        <v>6</v>
      </c>
      <c r="B25" s="151" t="s">
        <v>305</v>
      </c>
    </row>
    <row r="26" spans="1:2" x14ac:dyDescent="0.25">
      <c r="A26" s="7" t="s">
        <v>272</v>
      </c>
      <c r="B26" s="151" t="s">
        <v>306</v>
      </c>
    </row>
    <row r="27" spans="1:2" x14ac:dyDescent="0.25">
      <c r="B27" s="151" t="s">
        <v>307</v>
      </c>
    </row>
    <row r="28" spans="1:2" x14ac:dyDescent="0.25">
      <c r="A28" s="7" t="s">
        <v>273</v>
      </c>
      <c r="B28" s="151" t="s">
        <v>308</v>
      </c>
    </row>
    <row r="29" spans="1:2" x14ac:dyDescent="0.25">
      <c r="B29" s="151" t="s">
        <v>309</v>
      </c>
    </row>
    <row r="30" spans="1:2" x14ac:dyDescent="0.25">
      <c r="A30" s="7" t="s">
        <v>274</v>
      </c>
      <c r="B30" s="151" t="s">
        <v>311</v>
      </c>
    </row>
    <row r="31" spans="1:2" x14ac:dyDescent="0.25">
      <c r="B31" s="151" t="s">
        <v>310</v>
      </c>
    </row>
    <row r="84" ht="15" customHeight="1" x14ac:dyDescent="0.25"/>
    <row r="85" ht="15" customHeight="1" x14ac:dyDescent="0.25"/>
    <row r="86" ht="15" customHeight="1" x14ac:dyDescent="0.25"/>
    <row r="89" ht="15" customHeight="1" x14ac:dyDescent="0.25"/>
  </sheetData>
  <mergeCells count="1">
    <mergeCell ref="B2:J2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2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July 3</vt:lpstr>
      <vt:lpstr>Top trades for July 3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2026-07-03T17:16:55Z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