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100" documentId="8_{A9608971-9BDB-4C3C-BA3F-343C34380893}" xr6:coauthVersionLast="47" xr6:coauthVersionMax="47" xr10:uidLastSave="{40E3B33C-A985-4FB3-BE31-0483CEAD7EA8}"/>
  <bookViews>
    <workbookView xWindow="-120" yWindow="-120" windowWidth="20730" windowHeight="110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3" l="1"/>
  <c r="D45" i="3"/>
  <c r="C45" i="3"/>
  <c r="E44" i="3"/>
  <c r="E43" i="3"/>
  <c r="E42" i="3"/>
  <c r="E41" i="3"/>
  <c r="E40" i="3"/>
  <c r="E37" i="3"/>
  <c r="D37" i="3"/>
  <c r="C37" i="3"/>
  <c r="E36" i="3"/>
  <c r="E35" i="3"/>
  <c r="E34" i="3"/>
  <c r="E33" i="3"/>
  <c r="E32" i="3"/>
  <c r="E31" i="3"/>
  <c r="E30" i="3"/>
  <c r="E27" i="3"/>
  <c r="D27" i="3"/>
  <c r="C27" i="3"/>
  <c r="E26" i="3"/>
  <c r="E25" i="3"/>
  <c r="E24" i="3"/>
  <c r="E23" i="3"/>
  <c r="E22" i="3"/>
  <c r="E21" i="3"/>
  <c r="E20" i="3"/>
  <c r="E19" i="3"/>
  <c r="E18" i="3"/>
  <c r="E17" i="3"/>
  <c r="E16" i="3"/>
  <c r="E15" i="3"/>
  <c r="D12" i="3"/>
  <c r="C12" i="3"/>
  <c r="E12" i="3" s="1"/>
  <c r="E10" i="3"/>
  <c r="E9" i="3"/>
</calcChain>
</file>

<file path=xl/sharedStrings.xml><?xml version="1.0" encoding="utf-8"?>
<sst xmlns="http://schemas.openxmlformats.org/spreadsheetml/2006/main" count="430" uniqueCount="303">
  <si>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</si>
  <si>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</si>
  <si>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</si>
  <si>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</si>
  <si>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</si>
  <si>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</si>
  <si>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</si>
  <si>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</si>
  <si>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</si>
  <si>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</si>
  <si>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</si>
  <si>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</si>
  <si>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</si>
  <si>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</si>
  <si>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</si>
  <si>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</si>
  <si>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</si>
  <si>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</si>
  <si>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</si>
  <si>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</si>
  <si>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</si>
  <si>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</si>
  <si>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</si>
  <si>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</si>
  <si>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</si>
  <si>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</si>
  <si>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</si>
  <si>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</si>
  <si>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</si>
  <si>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</si>
  <si>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</si>
  <si>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</si>
  <si>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</si>
  <si>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</si>
  <si>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</si>
  <si>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</si>
  <si>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</si>
  <si>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</si>
  <si>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</si>
  <si>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</si>
  <si>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</si>
  <si>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</si>
  <si>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</si>
  <si>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</si>
  <si>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</si>
  <si>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</si>
  <si>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</si>
  <si>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</si>
  <si>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</si>
  <si>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</si>
  <si>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</si>
  <si>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</si>
  <si>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</si>
  <si>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</si>
  <si>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</si>
  <si>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</si>
  <si>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</si>
  <si>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</si>
  <si>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</si>
  <si>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</si>
  <si>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</si>
  <si>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</si>
  <si>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</si>
  <si>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</si>
  <si>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</si>
  <si>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</si>
  <si>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</si>
  <si>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</si>
  <si>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</si>
  <si>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</si>
  <si>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</si>
  <si>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</si>
  <si>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</si>
  <si>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</si>
  <si>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</si>
  <si>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</si>
  <si>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</si>
  <si>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</si>
  <si>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</si>
  <si>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</si>
  <si>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</si>
  <si>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</si>
  <si>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</si>
  <si>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</si>
  <si>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</si>
  <si>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</si>
  <si>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</si>
  <si>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</si>
  <si>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</si>
  <si>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</si>
  <si>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</si>
  <si>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</si>
  <si>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</si>
  <si>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</si>
  <si>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</si>
  <si>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</si>
  <si>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</si>
  <si>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</si>
  <si>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</si>
  <si>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</si>
  <si>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</si>
  <si>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</si>
  <si>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</si>
  <si>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</si>
  <si>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</si>
  <si>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</si>
  <si>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</si>
  <si>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</si>
  <si>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</si>
  <si>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</si>
  <si>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</si>
  <si>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</si>
  <si>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</si>
  <si>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</si>
  <si>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</si>
  <si>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</si>
  <si>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</si>
  <si>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</si>
  <si>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</si>
  <si>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</si>
  <si>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</si>
  <si>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</si>
  <si>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</si>
  <si>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</si>
  <si>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</si>
  <si>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</si>
  <si>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</si>
  <si>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</si>
  <si>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</si>
  <si>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</si>
  <si>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</si>
  <si>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</si>
  <si>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</si>
  <si>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</si>
  <si>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</si>
  <si>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</si>
  <si>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</si>
  <si>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</si>
  <si>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</si>
  <si>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</si>
  <si>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</si>
  <si>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</si>
  <si>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</si>
  <si>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</si>
  <si>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</si>
  <si>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</si>
  <si>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</si>
  <si>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</si>
  <si>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</si>
  <si>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</si>
  <si>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</si>
  <si>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</si>
  <si>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</si>
  <si>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</si>
  <si>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</si>
  <si>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</si>
  <si>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</si>
  <si>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</si>
  <si>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</si>
  <si>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</si>
  <si>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</si>
  <si>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</si>
  <si>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</si>
  <si>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</si>
  <si>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</si>
  <si>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</si>
  <si>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</si>
  <si>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</si>
  <si>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</si>
  <si>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</si>
  <si>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</si>
  <si>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</si>
  <si>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</si>
  <si>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</si>
  <si>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</si>
  <si>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</si>
  <si>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</si>
  <si>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</si>
  <si>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</si>
  <si>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</si>
  <si>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</si>
  <si>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</si>
  <si>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</si>
  <si>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</si>
  <si>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</si>
  <si>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</si>
  <si>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</si>
  <si>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</si>
  <si>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</si>
  <si>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</si>
  <si>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</si>
  <si>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</si>
  <si>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</si>
  <si>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</si>
  <si>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</si>
  <si>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</si>
  <si>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</si>
  <si>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</si>
  <si>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</si>
  <si>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</si>
  <si>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</si>
  <si>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</si>
  <si>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</si>
  <si>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</si>
  <si>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</si>
  <si>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</si>
  <si>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</si>
  <si>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</si>
  <si>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</si>
  <si>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</si>
  <si>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</si>
  <si>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</si>
  <si>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</si>
  <si>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</si>
  <si>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</si>
  <si>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</si>
  <si>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</si>
  <si>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</si>
  <si>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</si>
  <si>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</si>
  <si>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</si>
  <si>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</si>
  <si>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</si>
  <si>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</si>
  <si>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</si>
  <si>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</si>
  <si>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</si>
  <si>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</si>
  <si>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</si>
  <si>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</si>
  <si>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</si>
  <si>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</si>
  <si>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</si>
  <si>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</si>
  <si>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</si>
  <si>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</si>
  <si>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</si>
  <si>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</si>
  <si>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C:\Users\dgabriel\WSTC Financial Services Limited\Investment Research - Documents\WSTC Company Research Document\Daily Clients Report\Daily Report\2025\March 2025</t>
  </si>
  <si>
    <t>ZENITH BANK</t>
  </si>
  <si>
    <t>ACCESS HOLDINGS</t>
  </si>
  <si>
    <t>MTN NIGERIA</t>
  </si>
  <si>
    <t>GT HOLDCO</t>
  </si>
  <si>
    <t>NIGERIAN BREWERIES</t>
  </si>
  <si>
    <t xml:space="preserve">THE INITIATES </t>
  </si>
  <si>
    <t xml:space="preserve">MUTUAL BENEFITS </t>
  </si>
  <si>
    <t xml:space="preserve">UNIVERSAL INSURANCE </t>
  </si>
  <si>
    <t xml:space="preserve">ROYAL EXCHANGE </t>
  </si>
  <si>
    <t xml:space="preserve">LEARN AFRICA </t>
  </si>
  <si>
    <t xml:space="preserve">JOHN HOLT </t>
  </si>
  <si>
    <t xml:space="preserve">MAY &amp; BAKER </t>
  </si>
  <si>
    <t xml:space="preserve">UPDC </t>
  </si>
  <si>
    <t>Market Snapshot - 27/03/2025</t>
  </si>
  <si>
    <t>27/03/2025</t>
  </si>
  <si>
    <t>26/03/2025</t>
  </si>
  <si>
    <t>ZENITH BANK PLC</t>
  </si>
  <si>
    <t>AUDITED REPORT FOR THE YEAR ENDED DECEMBER 31, 2024</t>
  </si>
  <si>
    <t>FY 2024</t>
  </si>
  <si>
    <t>FY 2023</t>
  </si>
  <si>
    <t>N'm</t>
  </si>
  <si>
    <t>Gross earnings</t>
  </si>
  <si>
    <t xml:space="preserve">Profit before tax </t>
  </si>
  <si>
    <t>Income tax</t>
  </si>
  <si>
    <t xml:space="preserve">Profit after tax </t>
  </si>
  <si>
    <t>Balance Sheet Information:</t>
  </si>
  <si>
    <t>Assets</t>
  </si>
  <si>
    <t>Cash &amp; cash equivalents</t>
  </si>
  <si>
    <t xml:space="preserve">Treasury bills </t>
  </si>
  <si>
    <t xml:space="preserve">Assets pledged as collateral </t>
  </si>
  <si>
    <t>Due from other banks</t>
  </si>
  <si>
    <t>Derivative assets</t>
  </si>
  <si>
    <t xml:space="preserve">Loans and advances </t>
  </si>
  <si>
    <t xml:space="preserve">Investment securities </t>
  </si>
  <si>
    <t>Other assets</t>
  </si>
  <si>
    <t xml:space="preserve">Property &amp; equipment   </t>
  </si>
  <si>
    <t>Intangible assets</t>
  </si>
  <si>
    <t xml:space="preserve">Total Assets  </t>
  </si>
  <si>
    <t>Liabilities</t>
  </si>
  <si>
    <t>Customers' deposits</t>
  </si>
  <si>
    <t>Derivative liabilities</t>
  </si>
  <si>
    <t xml:space="preserve">Current income tax payable </t>
  </si>
  <si>
    <t>Deferred tax liabilities</t>
  </si>
  <si>
    <t>Other liabilities</t>
  </si>
  <si>
    <t>On-lending facilities</t>
  </si>
  <si>
    <t xml:space="preserve">Borrowings  </t>
  </si>
  <si>
    <t>Total Liabilities</t>
  </si>
  <si>
    <t>Equity</t>
  </si>
  <si>
    <t>Share capital</t>
  </si>
  <si>
    <t>Share premium</t>
  </si>
  <si>
    <t>Retained earnings</t>
  </si>
  <si>
    <t xml:space="preserve">Other reserves </t>
  </si>
  <si>
    <t>NCI</t>
  </si>
  <si>
    <t>Net Assets</t>
  </si>
  <si>
    <t>CHAMS HOLDING</t>
  </si>
  <si>
    <t xml:space="preserve">SECURE ELECTRONIC </t>
  </si>
  <si>
    <t>Deferred tax asset</t>
  </si>
  <si>
    <t>Current tax receivables</t>
  </si>
  <si>
    <r>
      <rPr>
        <b/>
        <sz val="11"/>
        <rFont val="Seaford"/>
      </rPr>
      <t>Zenith Bank Plc:</t>
    </r>
    <r>
      <rPr>
        <sz val="11"/>
        <rFont val="Seaford"/>
      </rPr>
      <t xml:space="preserve"> Proposed Final Dividend: N4.00k; Proposed Bonus:</t>
    </r>
  </si>
  <si>
    <t xml:space="preserve">Nil; Qualification Date: April 15, 2025; Closure Date:  April 16, 2025; </t>
  </si>
  <si>
    <t>Payment Date: April 29, 2025.</t>
  </si>
  <si>
    <r>
      <rPr>
        <b/>
        <sz val="11"/>
        <rFont val="Seaford"/>
      </rPr>
      <t>SFS Capital Nigeria Ltd:</t>
    </r>
    <r>
      <rPr>
        <sz val="11"/>
        <rFont val="Seaford"/>
      </rPr>
      <t xml:space="preserve"> Proposed Final Distribution: N21.50k; Pro-</t>
    </r>
  </si>
  <si>
    <t xml:space="preserve">posed Bonus: Nil; Qualification Date: April 25, 2025; Closure  Date: </t>
  </si>
  <si>
    <t>April 28, 2025; Payment Date: May 19,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</si>
</sst>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b/>
      <sz val="11"/>
      <color rgb="FF000000"/>
      <name val="Seaford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0656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</cellStyleXfs>
  <cellXfs count="151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2" fillId="24" borderId="0" xfId="170" applyNumberFormat="1" applyFont="1" applyFill="1" applyBorder="1" applyAlignment="1">
      <alignment horizontal="center"/>
    </xf>
    <xf numFmtId="0" fontId="56" fillId="61" borderId="27" xfId="40655" applyFont="1" applyFill="1" applyBorder="1"/>
    <xf numFmtId="0" fontId="56" fillId="61" borderId="29" xfId="40655" applyFont="1" applyFill="1" applyBorder="1" applyAlignment="1">
      <alignment horizontal="center"/>
    </xf>
    <xf numFmtId="0" fontId="56" fillId="61" borderId="30" xfId="40655" applyFont="1" applyFill="1" applyBorder="1" applyAlignment="1">
      <alignment horizontal="center"/>
    </xf>
    <xf numFmtId="0" fontId="56" fillId="61" borderId="28" xfId="40655" applyFont="1" applyFill="1" applyBorder="1"/>
    <xf numFmtId="0" fontId="56" fillId="61" borderId="31" xfId="40655" applyFont="1" applyFill="1" applyBorder="1" applyAlignment="1">
      <alignment horizontal="center"/>
    </xf>
    <xf numFmtId="0" fontId="56" fillId="61" borderId="32" xfId="40655" applyFont="1" applyFill="1" applyBorder="1" applyAlignment="1">
      <alignment horizontal="center"/>
    </xf>
    <xf numFmtId="0" fontId="56" fillId="63" borderId="29" xfId="503" applyFont="1" applyFill="1" applyBorder="1"/>
    <xf numFmtId="2" fontId="56" fillId="63" borderId="29" xfId="503" applyNumberFormat="1" applyFont="1" applyFill="1" applyBorder="1" applyAlignment="1">
      <alignment horizontal="right"/>
    </xf>
    <xf numFmtId="2" fontId="56" fillId="63" borderId="30" xfId="503" applyNumberFormat="1" applyFont="1" applyFill="1" applyBorder="1" applyAlignment="1">
      <alignment horizontal="right"/>
    </xf>
    <xf numFmtId="9" fontId="56" fillId="63" borderId="29" xfId="504" applyFont="1" applyFill="1" applyBorder="1" applyAlignment="1">
      <alignment horizontal="center"/>
    </xf>
    <xf numFmtId="0" fontId="56" fillId="63" borderId="33" xfId="503" applyFont="1" applyFill="1" applyBorder="1"/>
    <xf numFmtId="38" fontId="56" fillId="63" borderId="33" xfId="18338" applyNumberFormat="1" applyFont="1" applyFill="1" applyBorder="1" applyAlignment="1">
      <alignment horizontal="center"/>
    </xf>
    <xf numFmtId="9" fontId="56" fillId="29" borderId="33" xfId="504" applyFont="1" applyFill="1" applyBorder="1" applyAlignment="1">
      <alignment horizontal="center"/>
    </xf>
    <xf numFmtId="0" fontId="55" fillId="63" borderId="33" xfId="503" applyFont="1" applyFill="1" applyBorder="1"/>
    <xf numFmtId="38" fontId="55" fillId="63" borderId="33" xfId="18338" applyNumberFormat="1" applyFont="1" applyFill="1" applyBorder="1" applyAlignment="1">
      <alignment horizontal="center"/>
    </xf>
    <xf numFmtId="9" fontId="56" fillId="63" borderId="33" xfId="504" applyFont="1" applyFill="1" applyBorder="1" applyAlignment="1">
      <alignment horizontal="center"/>
    </xf>
    <xf numFmtId="38" fontId="56" fillId="63" borderId="34" xfId="18338" applyNumberFormat="1" applyFont="1" applyFill="1" applyBorder="1" applyAlignment="1">
      <alignment horizontal="center"/>
    </xf>
    <xf numFmtId="9" fontId="56" fillId="29" borderId="34" xfId="504" applyFont="1" applyFill="1" applyBorder="1" applyAlignment="1">
      <alignment horizontal="center"/>
    </xf>
    <xf numFmtId="0" fontId="56" fillId="0" borderId="35" xfId="40655" applyFont="1" applyBorder="1" applyAlignment="1">
      <alignment horizontal="left"/>
    </xf>
    <xf numFmtId="38" fontId="56" fillId="0" borderId="33" xfId="18338" applyNumberFormat="1" applyFont="1" applyBorder="1" applyAlignment="1">
      <alignment horizontal="center"/>
    </xf>
    <xf numFmtId="0" fontId="56" fillId="63" borderId="36" xfId="503" applyFont="1" applyFill="1" applyBorder="1" applyAlignment="1">
      <alignment horizontal="left"/>
    </xf>
    <xf numFmtId="0" fontId="55" fillId="63" borderId="36" xfId="503" applyFont="1" applyFill="1" applyBorder="1" applyAlignment="1">
      <alignment horizontal="left"/>
    </xf>
    <xf numFmtId="9" fontId="55" fillId="29" borderId="33" xfId="504" applyFont="1" applyFill="1" applyBorder="1" applyAlignment="1">
      <alignment horizontal="center"/>
    </xf>
    <xf numFmtId="0" fontId="56" fillId="0" borderId="35" xfId="40655" applyFont="1" applyBorder="1" applyAlignment="1">
      <alignment horizontal="justify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0" fontId="56" fillId="61" borderId="27" xfId="40655" applyFont="1" applyFill="1" applyBorder="1" applyAlignment="1">
      <alignment horizontal="center"/>
    </xf>
    <xf numFmtId="0" fontId="56" fillId="61" borderId="29" xfId="40655" applyFont="1" applyFill="1" applyBorder="1" applyAlignment="1">
      <alignment horizontal="center"/>
    </xf>
    <xf numFmtId="0" fontId="65" fillId="62" borderId="28" xfId="0" applyFont="1" applyFill="1" applyBorder="1" applyAlignment="1">
      <alignment horizontal="center" vertical="center"/>
    </xf>
    <xf numFmtId="0" fontId="65" fillId="62" borderId="31" xfId="0" applyFont="1" applyFill="1" applyBorder="1" applyAlignment="1">
      <alignment horizontal="center" vertical="center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3 2" xfId="40655" xr:uid="{5372717A-A0DF-428A-BAF7-665D09B24FAE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BG342" sqref="BG342"/>
    </sheetView>
  </sheetViews>
  <sheetFormatPr defaultColWidth="0" defaultRowHeight="0" customHeight="1" zeroHeight="1" x14ac:dyDescent="0.25"/>
  <cols>
    <col min="1" max="1" width="23.5703125" style="11" customWidth="1"/>
    <col min="2" max="2" width="47.8554687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45743</v>
      </c>
      <c r="E2" s="14">
        <v>45742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1.62</v>
      </c>
      <c r="E4" s="24">
        <v>1.71</v>
      </c>
      <c r="F4" s="25">
        <v>-0.05</v>
      </c>
      <c r="G4" s="21">
        <v>2488940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545.20000000000005</v>
      </c>
      <c r="E5" s="102">
        <v>545.20000000000005</v>
      </c>
      <c r="F5" s="103">
        <v>0</v>
      </c>
      <c r="G5" s="22">
        <v>78763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433363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3.05</v>
      </c>
      <c r="E7" s="104">
        <v>3.07</v>
      </c>
      <c r="F7" s="103">
        <v>-6.515E-3</v>
      </c>
      <c r="G7" s="22">
        <v>2028555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9.42</v>
      </c>
      <c r="E8" s="24">
        <v>9.5500000000000007</v>
      </c>
      <c r="F8" s="25">
        <v>-1.3613E-2</v>
      </c>
      <c r="G8" s="21">
        <v>2364692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7.74</v>
      </c>
      <c r="E11" s="24">
        <v>8.6</v>
      </c>
      <c r="F11" s="25">
        <v>-0.1</v>
      </c>
      <c r="G11" s="21">
        <v>167563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4.47</v>
      </c>
      <c r="E12" s="104">
        <v>4.47</v>
      </c>
      <c r="F12" s="103">
        <v>0</v>
      </c>
      <c r="G12" s="22">
        <v>2489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35.5</v>
      </c>
      <c r="E13" s="24">
        <v>35.5</v>
      </c>
      <c r="F13" s="25">
        <v>0</v>
      </c>
      <c r="G13" s="21">
        <v>296819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45</v>
      </c>
      <c r="E14" s="104">
        <v>45</v>
      </c>
      <c r="F14" s="103">
        <v>0</v>
      </c>
      <c r="G14" s="22">
        <v>2023122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137</v>
      </c>
      <c r="E18" s="104">
        <v>137</v>
      </c>
      <c r="F18" s="103">
        <v>0</v>
      </c>
      <c r="G18" s="22">
        <v>4581</v>
      </c>
      <c r="H18" s="11"/>
      <c r="I18" s="11"/>
    </row>
    <row r="19" spans="2:9" ht="15" x14ac:dyDescent="0.25">
      <c r="B19" s="89" t="s">
        <v>27</v>
      </c>
      <c r="C19" s="20" t="s">
        <v>236</v>
      </c>
      <c r="D19" s="24">
        <v>5.87</v>
      </c>
      <c r="E19" s="24">
        <v>5.87</v>
      </c>
      <c r="F19" s="25">
        <v>0</v>
      </c>
      <c r="G19" s="21">
        <v>25140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2.7</v>
      </c>
      <c r="E20" s="104">
        <v>2.9</v>
      </c>
      <c r="F20" s="103">
        <v>-6.8966E-2</v>
      </c>
      <c r="G20" s="22">
        <v>2408096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21997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51.25</v>
      </c>
      <c r="E22" s="104">
        <v>51.25</v>
      </c>
      <c r="F22" s="103">
        <v>0</v>
      </c>
      <c r="G22" s="22">
        <v>22554</v>
      </c>
      <c r="H22" s="11"/>
      <c r="I22" s="11"/>
    </row>
    <row r="23" spans="2:9" ht="15" x14ac:dyDescent="0.25">
      <c r="B23" s="89"/>
      <c r="C23" s="20" t="s">
        <v>32</v>
      </c>
      <c r="D23" s="24">
        <v>6.05</v>
      </c>
      <c r="E23" s="24">
        <v>6.05</v>
      </c>
      <c r="F23" s="25">
        <v>0</v>
      </c>
      <c r="G23" s="21">
        <v>314933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4.09</v>
      </c>
      <c r="E27" s="104">
        <v>3.8</v>
      </c>
      <c r="F27" s="103">
        <v>7.6315999999999995E-2</v>
      </c>
      <c r="G27" s="22">
        <v>1490231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700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80</v>
      </c>
      <c r="E29" s="104">
        <v>80</v>
      </c>
      <c r="F29" s="103">
        <v>0</v>
      </c>
      <c r="G29" s="22">
        <v>1902654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5.0999999999999996</v>
      </c>
      <c r="E30" s="24">
        <v>5.2</v>
      </c>
      <c r="F30" s="25">
        <v>-1.9231000000000002E-2</v>
      </c>
      <c r="G30" s="21">
        <v>1007623</v>
      </c>
    </row>
    <row r="31" spans="2:9" ht="15" x14ac:dyDescent="0.25">
      <c r="B31" s="90" t="s">
        <v>8</v>
      </c>
      <c r="C31" s="101" t="s">
        <v>41</v>
      </c>
      <c r="D31" s="104">
        <v>33.6</v>
      </c>
      <c r="E31" s="104">
        <v>33.549999999999997</v>
      </c>
      <c r="F31" s="103">
        <v>1.49E-3</v>
      </c>
      <c r="G31" s="22">
        <v>9840674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33500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25373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26</v>
      </c>
      <c r="E34" s="24">
        <v>24.9</v>
      </c>
      <c r="F34" s="25">
        <v>4.4177000000000001E-2</v>
      </c>
      <c r="G34" s="21">
        <v>1572277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1000</v>
      </c>
      <c r="E35" s="104">
        <v>1000</v>
      </c>
      <c r="F35" s="103">
        <v>0</v>
      </c>
      <c r="G35" s="22">
        <v>29877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34.5</v>
      </c>
      <c r="E36" s="24">
        <v>34.700000000000003</v>
      </c>
      <c r="F36" s="25">
        <v>-5.764E-3</v>
      </c>
      <c r="G36" s="21">
        <v>2683967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12.55</v>
      </c>
      <c r="E37" s="104">
        <v>12.6</v>
      </c>
      <c r="F37" s="103">
        <v>-3.9680000000000002E-3</v>
      </c>
      <c r="G37" s="22">
        <v>1655518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43</v>
      </c>
      <c r="E39" s="104">
        <v>44</v>
      </c>
      <c r="F39" s="103">
        <v>-2.2727000000000001E-2</v>
      </c>
      <c r="G39" s="22">
        <v>2014851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79.8</v>
      </c>
      <c r="E40" s="24">
        <v>79.8</v>
      </c>
      <c r="F40" s="25">
        <v>0</v>
      </c>
      <c r="G40" s="21">
        <v>18775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1.6</v>
      </c>
      <c r="E41" s="104">
        <v>1.6</v>
      </c>
      <c r="F41" s="103">
        <v>0</v>
      </c>
      <c r="G41" s="22">
        <v>165667</v>
      </c>
      <c r="H41" s="11"/>
      <c r="I41" s="11"/>
    </row>
    <row r="42" spans="2:9" ht="15" x14ac:dyDescent="0.25">
      <c r="B42" s="89"/>
      <c r="C42" s="20" t="s">
        <v>55</v>
      </c>
      <c r="D42" s="24">
        <v>4.8499999999999996</v>
      </c>
      <c r="E42" s="24">
        <v>4.8499999999999996</v>
      </c>
      <c r="F42" s="25">
        <v>0</v>
      </c>
      <c r="G42" s="21">
        <v>2128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11992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25.3</v>
      </c>
      <c r="E44" s="24">
        <v>25.3</v>
      </c>
      <c r="F44" s="25">
        <v>0</v>
      </c>
      <c r="G44" s="21">
        <v>8800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37.65</v>
      </c>
      <c r="E45" s="104">
        <v>37.65</v>
      </c>
      <c r="F45" s="103">
        <v>0</v>
      </c>
      <c r="G45" s="22">
        <v>86939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514964</v>
      </c>
      <c r="H46" s="93"/>
      <c r="I46" s="11"/>
    </row>
    <row r="47" spans="2:9" ht="15" x14ac:dyDescent="0.25">
      <c r="B47" s="91"/>
      <c r="C47" s="101" t="s">
        <v>61</v>
      </c>
      <c r="D47" s="104">
        <v>38.450000000000003</v>
      </c>
      <c r="E47" s="104">
        <v>38.450000000000003</v>
      </c>
      <c r="F47" s="103">
        <v>0</v>
      </c>
      <c r="G47" s="22">
        <v>86881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22</v>
      </c>
      <c r="E50" s="24">
        <v>22.5</v>
      </c>
      <c r="F50" s="25">
        <v>-2.2221999999999999E-2</v>
      </c>
      <c r="G50" s="21">
        <v>64962292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29.4</v>
      </c>
      <c r="E51" s="104">
        <v>29.4</v>
      </c>
      <c r="F51" s="103">
        <v>0</v>
      </c>
      <c r="G51" s="22">
        <v>73905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9.75</v>
      </c>
      <c r="E52" s="24">
        <v>9.75</v>
      </c>
      <c r="F52" s="25">
        <v>0</v>
      </c>
      <c r="G52" s="21">
        <v>6249796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19.149999999999999</v>
      </c>
      <c r="E53" s="104">
        <v>19.149999999999999</v>
      </c>
      <c r="F53" s="103">
        <v>0</v>
      </c>
      <c r="G53" s="22">
        <v>40703838</v>
      </c>
      <c r="H53" s="11"/>
      <c r="I53" s="11"/>
    </row>
    <row r="54" spans="2:9" ht="15" x14ac:dyDescent="0.25">
      <c r="B54" s="89" t="s">
        <v>8</v>
      </c>
      <c r="C54" s="20" t="s">
        <v>237</v>
      </c>
      <c r="D54" s="24">
        <v>28</v>
      </c>
      <c r="E54" s="24">
        <v>28.7</v>
      </c>
      <c r="F54" s="25">
        <v>-2.4389999999999998E-2</v>
      </c>
      <c r="G54" s="21">
        <v>2372013</v>
      </c>
      <c r="H54" s="11"/>
      <c r="I54" s="11"/>
    </row>
    <row r="55" spans="2:9" ht="15" x14ac:dyDescent="0.25">
      <c r="B55" s="89" t="s">
        <v>8</v>
      </c>
      <c r="C55" s="101" t="s">
        <v>68</v>
      </c>
      <c r="D55" s="104">
        <v>64.25</v>
      </c>
      <c r="E55" s="104">
        <v>64.099999999999994</v>
      </c>
      <c r="F55" s="103">
        <v>2.3400000000000001E-3</v>
      </c>
      <c r="G55" s="22">
        <v>6998167</v>
      </c>
      <c r="H55" s="11"/>
      <c r="I55" s="11"/>
    </row>
    <row r="56" spans="2:9" ht="15" x14ac:dyDescent="0.25">
      <c r="B56" s="91"/>
      <c r="C56" s="20" t="s">
        <v>69</v>
      </c>
      <c r="D56" s="24">
        <v>3.3</v>
      </c>
      <c r="E56" s="24">
        <v>3.3</v>
      </c>
      <c r="F56" s="25">
        <v>0</v>
      </c>
      <c r="G56" s="21">
        <v>5848608</v>
      </c>
      <c r="H56" s="11"/>
      <c r="I56" s="11"/>
    </row>
    <row r="57" spans="2:9" ht="15" x14ac:dyDescent="0.25">
      <c r="B57" s="89" t="s">
        <v>8</v>
      </c>
      <c r="C57" s="101" t="s">
        <v>70</v>
      </c>
      <c r="D57" s="104">
        <v>62</v>
      </c>
      <c r="E57" s="104">
        <v>62</v>
      </c>
      <c r="F57" s="103">
        <v>0</v>
      </c>
      <c r="G57" s="22">
        <v>24198</v>
      </c>
      <c r="H57" s="11"/>
      <c r="I57" s="11"/>
    </row>
    <row r="58" spans="2:9" ht="15" x14ac:dyDescent="0.25">
      <c r="B58" s="91" t="s">
        <v>8</v>
      </c>
      <c r="C58" s="20" t="s">
        <v>71</v>
      </c>
      <c r="D58" s="24">
        <v>1.9</v>
      </c>
      <c r="E58" s="24">
        <v>1.9</v>
      </c>
      <c r="F58" s="25">
        <v>0</v>
      </c>
      <c r="G58" s="21">
        <v>1996610</v>
      </c>
      <c r="H58" s="11"/>
      <c r="I58" s="11"/>
    </row>
    <row r="59" spans="2:9" ht="15" x14ac:dyDescent="0.25">
      <c r="B59" s="89" t="s">
        <v>8</v>
      </c>
      <c r="C59" s="101" t="s">
        <v>72</v>
      </c>
      <c r="D59" s="104">
        <v>5.3</v>
      </c>
      <c r="E59" s="104">
        <v>5.5</v>
      </c>
      <c r="F59" s="103">
        <v>-3.6364E-2</v>
      </c>
      <c r="G59" s="22">
        <v>9040815</v>
      </c>
      <c r="H59" s="11"/>
      <c r="I59" s="11"/>
    </row>
    <row r="60" spans="2:9" ht="15" x14ac:dyDescent="0.25">
      <c r="B60" s="91" t="s">
        <v>8</v>
      </c>
      <c r="C60" s="20" t="s">
        <v>73</v>
      </c>
      <c r="D60" s="24">
        <v>36.85</v>
      </c>
      <c r="E60" s="24">
        <v>37</v>
      </c>
      <c r="F60" s="25">
        <v>-4.0540000000000003E-3</v>
      </c>
      <c r="G60" s="21">
        <v>15499732</v>
      </c>
      <c r="H60" s="11"/>
      <c r="I60" s="11"/>
    </row>
    <row r="61" spans="2:9" ht="15" x14ac:dyDescent="0.25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75</v>
      </c>
      <c r="D62" s="24">
        <v>10.9</v>
      </c>
      <c r="E62" s="24">
        <v>11.15</v>
      </c>
      <c r="F62" s="25">
        <v>-2.2422000000000001E-2</v>
      </c>
      <c r="G62" s="21">
        <v>12337207</v>
      </c>
      <c r="H62" s="11"/>
      <c r="I62" s="11"/>
    </row>
    <row r="63" spans="2:9" ht="15" x14ac:dyDescent="0.25">
      <c r="B63" s="91" t="s">
        <v>8</v>
      </c>
      <c r="C63" s="101" t="s">
        <v>76</v>
      </c>
      <c r="D63" s="104">
        <v>47.8</v>
      </c>
      <c r="E63" s="104">
        <v>48.9</v>
      </c>
      <c r="F63" s="103">
        <v>-2.2495000000000001E-2</v>
      </c>
      <c r="G63" s="22">
        <v>41504490</v>
      </c>
      <c r="H63" s="11"/>
      <c r="I63" s="11"/>
    </row>
    <row r="64" spans="2:9" ht="15" x14ac:dyDescent="0.25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79</v>
      </c>
      <c r="D65" s="104">
        <v>1.6</v>
      </c>
      <c r="E65" s="104">
        <v>1.6</v>
      </c>
      <c r="F65" s="103">
        <v>0</v>
      </c>
      <c r="G65" s="22">
        <v>3717952</v>
      </c>
      <c r="H65" s="93"/>
      <c r="I65" s="11"/>
    </row>
    <row r="66" spans="2:9" ht="15" x14ac:dyDescent="0.25">
      <c r="B66" s="91" t="s">
        <v>8</v>
      </c>
      <c r="C66" s="20" t="s">
        <v>80</v>
      </c>
      <c r="D66" s="24">
        <v>3.31</v>
      </c>
      <c r="E66" s="24">
        <v>3.31</v>
      </c>
      <c r="F66" s="25">
        <v>0</v>
      </c>
      <c r="G66" s="21">
        <v>41550</v>
      </c>
      <c r="H66" s="11"/>
      <c r="I66" s="11"/>
    </row>
    <row r="67" spans="2:9" ht="15" x14ac:dyDescent="0.25">
      <c r="B67" s="89" t="s">
        <v>8</v>
      </c>
      <c r="C67" s="101" t="s">
        <v>81</v>
      </c>
      <c r="D67" s="104">
        <v>6.5</v>
      </c>
      <c r="E67" s="104">
        <v>6.3</v>
      </c>
      <c r="F67" s="103">
        <v>3.1746000000000003E-2</v>
      </c>
      <c r="G67" s="22">
        <v>4099748</v>
      </c>
      <c r="H67" s="11"/>
      <c r="I67" s="11"/>
    </row>
    <row r="68" spans="2:9" ht="15" x14ac:dyDescent="0.25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83</v>
      </c>
      <c r="D69" s="104">
        <v>0.73</v>
      </c>
      <c r="E69" s="104">
        <v>0.7</v>
      </c>
      <c r="F69" s="103">
        <v>4.2856999999999999E-2</v>
      </c>
      <c r="G69" s="22">
        <v>316015</v>
      </c>
      <c r="H69" s="11"/>
      <c r="I69" s="11"/>
    </row>
    <row r="70" spans="2:9" ht="15" x14ac:dyDescent="0.25">
      <c r="B70" s="89" t="s">
        <v>8</v>
      </c>
      <c r="C70" s="20" t="s">
        <v>84</v>
      </c>
      <c r="D70" s="24">
        <v>3.6</v>
      </c>
      <c r="E70" s="24">
        <v>3.55</v>
      </c>
      <c r="F70" s="25">
        <v>1.4085E-2</v>
      </c>
      <c r="G70" s="21">
        <v>1667383</v>
      </c>
      <c r="H70" s="11"/>
      <c r="I70" s="11"/>
    </row>
    <row r="71" spans="2:9" ht="15" x14ac:dyDescent="0.25">
      <c r="B71" s="91" t="s">
        <v>8</v>
      </c>
      <c r="C71" s="101" t="s">
        <v>85</v>
      </c>
      <c r="D71" s="104">
        <v>1.8</v>
      </c>
      <c r="E71" s="104">
        <v>1.8</v>
      </c>
      <c r="F71" s="103">
        <v>0</v>
      </c>
      <c r="G71" s="22">
        <v>55128</v>
      </c>
      <c r="H71" s="11"/>
      <c r="I71" s="11"/>
    </row>
    <row r="72" spans="2:9" ht="15" x14ac:dyDescent="0.25">
      <c r="B72" s="89" t="s">
        <v>8</v>
      </c>
      <c r="C72" s="20" t="s">
        <v>86</v>
      </c>
      <c r="D72" s="24">
        <v>2.75</v>
      </c>
      <c r="E72" s="24">
        <v>2.75</v>
      </c>
      <c r="F72" s="25">
        <v>0</v>
      </c>
      <c r="G72" s="21">
        <v>886438</v>
      </c>
      <c r="H72" s="11"/>
      <c r="I72" s="11"/>
    </row>
    <row r="73" spans="2:9" ht="15" x14ac:dyDescent="0.25">
      <c r="B73" s="89" t="s">
        <v>8</v>
      </c>
      <c r="C73" s="101" t="s">
        <v>87</v>
      </c>
      <c r="D73" s="104">
        <v>1.43</v>
      </c>
      <c r="E73" s="104">
        <v>1.43</v>
      </c>
      <c r="F73" s="103">
        <v>0</v>
      </c>
      <c r="G73" s="22">
        <v>1743615</v>
      </c>
      <c r="H73" s="11"/>
      <c r="I73" s="11"/>
    </row>
    <row r="74" spans="2:9" ht="15" x14ac:dyDescent="0.25">
      <c r="B74" s="91" t="s">
        <v>8</v>
      </c>
      <c r="C74" s="20" t="s">
        <v>88</v>
      </c>
      <c r="D74" s="24">
        <v>9.0500000000000007</v>
      </c>
      <c r="E74" s="24">
        <v>9.33</v>
      </c>
      <c r="F74" s="25">
        <v>-3.0010999999999999E-2</v>
      </c>
      <c r="G74" s="21">
        <v>1485766</v>
      </c>
      <c r="H74" s="11"/>
      <c r="I74" s="11"/>
    </row>
    <row r="75" spans="2:9" ht="15" x14ac:dyDescent="0.25">
      <c r="B75" s="89"/>
      <c r="C75" s="101" t="s">
        <v>89</v>
      </c>
      <c r="D75" s="104">
        <v>0.96</v>
      </c>
      <c r="E75" s="104">
        <v>0.88</v>
      </c>
      <c r="F75" s="103">
        <v>9.0909000000000004E-2</v>
      </c>
      <c r="G75" s="22">
        <v>5852953</v>
      </c>
      <c r="H75" s="11"/>
      <c r="I75" s="11"/>
    </row>
    <row r="76" spans="2:9" ht="15" x14ac:dyDescent="0.25">
      <c r="B76" s="91" t="s">
        <v>8</v>
      </c>
      <c r="C76" s="20" t="s">
        <v>90</v>
      </c>
      <c r="D76" s="24">
        <v>13.5</v>
      </c>
      <c r="E76" s="24">
        <v>13.4</v>
      </c>
      <c r="F76" s="25">
        <v>7.463E-3</v>
      </c>
      <c r="G76" s="21">
        <v>1167979</v>
      </c>
      <c r="H76" s="11"/>
      <c r="I76" s="11"/>
    </row>
    <row r="77" spans="2:9" ht="15" x14ac:dyDescent="0.25">
      <c r="B77" s="91" t="s">
        <v>8</v>
      </c>
      <c r="C77" s="101" t="s">
        <v>91</v>
      </c>
      <c r="D77" s="104">
        <v>1.04</v>
      </c>
      <c r="E77" s="104">
        <v>1.02</v>
      </c>
      <c r="F77" s="103">
        <v>1.9608E-2</v>
      </c>
      <c r="G77" s="22">
        <v>4280480</v>
      </c>
      <c r="H77" s="11"/>
      <c r="I77" s="11"/>
    </row>
    <row r="78" spans="2:9" ht="15" x14ac:dyDescent="0.25">
      <c r="B78" s="89" t="s">
        <v>8</v>
      </c>
      <c r="C78" s="20" t="s">
        <v>92</v>
      </c>
      <c r="D78" s="24">
        <v>0.67</v>
      </c>
      <c r="E78" s="24">
        <v>0.7</v>
      </c>
      <c r="F78" s="25">
        <v>-4.2856999999999999E-2</v>
      </c>
      <c r="G78" s="21">
        <v>4983867</v>
      </c>
      <c r="H78" s="11"/>
      <c r="I78" s="11"/>
    </row>
    <row r="79" spans="2:9" ht="15" x14ac:dyDescent="0.25">
      <c r="B79" s="91" t="s">
        <v>8</v>
      </c>
      <c r="C79" s="101" t="s">
        <v>93</v>
      </c>
      <c r="D79" s="104">
        <v>0.99</v>
      </c>
      <c r="E79" s="104">
        <v>0.98</v>
      </c>
      <c r="F79" s="103">
        <v>1.0204E-2</v>
      </c>
      <c r="G79" s="22">
        <v>6466672</v>
      </c>
      <c r="H79" s="94"/>
      <c r="I79" s="11"/>
    </row>
    <row r="80" spans="2:9" ht="15" x14ac:dyDescent="0.25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96</v>
      </c>
      <c r="D82" s="24">
        <v>1.1499999999999999</v>
      </c>
      <c r="E82" s="24">
        <v>1.1200000000000001</v>
      </c>
      <c r="F82" s="25">
        <v>2.6786000000000001E-2</v>
      </c>
      <c r="G82" s="21">
        <v>8533558</v>
      </c>
      <c r="H82" s="11"/>
      <c r="I82" s="11"/>
    </row>
    <row r="83" spans="2:9" ht="15" x14ac:dyDescent="0.25">
      <c r="B83" s="91" t="s">
        <v>8</v>
      </c>
      <c r="C83" s="101" t="s">
        <v>97</v>
      </c>
      <c r="D83" s="104">
        <v>0.6</v>
      </c>
      <c r="E83" s="104">
        <v>0.55000000000000004</v>
      </c>
      <c r="F83" s="103">
        <v>9.0909000000000004E-2</v>
      </c>
      <c r="G83" s="22">
        <v>13924496</v>
      </c>
      <c r="H83" s="94"/>
      <c r="I83" s="11"/>
    </row>
    <row r="84" spans="2:9" ht="15" x14ac:dyDescent="0.25">
      <c r="B84" s="89" t="s">
        <v>8</v>
      </c>
      <c r="C84" s="20" t="s">
        <v>98</v>
      </c>
      <c r="D84" s="24">
        <v>2.25</v>
      </c>
      <c r="E84" s="24">
        <v>2.2799999999999998</v>
      </c>
      <c r="F84" s="25">
        <v>-1.3158E-2</v>
      </c>
      <c r="G84" s="21">
        <v>718427</v>
      </c>
      <c r="H84" s="11"/>
      <c r="I84" s="11"/>
    </row>
    <row r="85" spans="2:9" ht="15" x14ac:dyDescent="0.25">
      <c r="B85" s="97" t="s">
        <v>99</v>
      </c>
      <c r="C85" s="101" t="s">
        <v>100</v>
      </c>
      <c r="D85" s="104">
        <v>4.3</v>
      </c>
      <c r="E85" s="104">
        <v>4.3</v>
      </c>
      <c r="F85" s="103">
        <v>0</v>
      </c>
      <c r="G85" s="22">
        <v>11789</v>
      </c>
      <c r="H85" s="94"/>
      <c r="I85" s="11"/>
    </row>
    <row r="86" spans="2:9" ht="15" x14ac:dyDescent="0.25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8462</v>
      </c>
      <c r="H87" s="94"/>
      <c r="I87" s="11"/>
    </row>
    <row r="88" spans="2:9" ht="15" x14ac:dyDescent="0.25">
      <c r="B88" s="89" t="s">
        <v>103</v>
      </c>
      <c r="C88" s="20" t="s">
        <v>104</v>
      </c>
      <c r="D88" s="24">
        <v>14.5</v>
      </c>
      <c r="E88" s="24">
        <v>14.5</v>
      </c>
      <c r="F88" s="25">
        <v>0</v>
      </c>
      <c r="G88" s="21">
        <v>1551607</v>
      </c>
      <c r="H88" s="11"/>
      <c r="I88" s="11"/>
    </row>
    <row r="89" spans="2:9" ht="15" x14ac:dyDescent="0.25">
      <c r="B89" s="97"/>
      <c r="C89" s="101" t="s">
        <v>105</v>
      </c>
      <c r="D89" s="104">
        <v>19.5</v>
      </c>
      <c r="E89" s="104">
        <v>20.9</v>
      </c>
      <c r="F89" s="103">
        <v>-6.6986000000000004E-2</v>
      </c>
      <c r="G89" s="22">
        <v>1233555</v>
      </c>
      <c r="H89" s="94"/>
      <c r="I89" s="11"/>
    </row>
    <row r="90" spans="2:9" ht="15" x14ac:dyDescent="0.25">
      <c r="B90" s="89"/>
      <c r="C90" s="20" t="s">
        <v>106</v>
      </c>
      <c r="D90" s="24">
        <v>0.92</v>
      </c>
      <c r="E90" s="24">
        <v>0.92</v>
      </c>
      <c r="F90" s="25">
        <v>0</v>
      </c>
      <c r="G90" s="21">
        <v>188342</v>
      </c>
      <c r="H90" s="11"/>
      <c r="I90" s="11"/>
    </row>
    <row r="91" spans="2:9" ht="15" x14ac:dyDescent="0.25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108</v>
      </c>
      <c r="D92" s="24">
        <v>0.97</v>
      </c>
      <c r="E92" s="24">
        <v>0.89</v>
      </c>
      <c r="F92" s="25">
        <v>8.9887999999999996E-2</v>
      </c>
      <c r="G92" s="21">
        <v>5013535</v>
      </c>
      <c r="H92" s="11"/>
      <c r="I92" s="11"/>
    </row>
    <row r="93" spans="2:9" ht="15" x14ac:dyDescent="0.25">
      <c r="B93" s="97" t="s">
        <v>8</v>
      </c>
      <c r="C93" s="101" t="s">
        <v>109</v>
      </c>
      <c r="D93" s="104">
        <v>16.600000000000001</v>
      </c>
      <c r="E93" s="104">
        <v>16.95</v>
      </c>
      <c r="F93" s="103">
        <v>-2.0649000000000001E-2</v>
      </c>
      <c r="G93" s="22">
        <v>7312653</v>
      </c>
      <c r="H93" s="94"/>
      <c r="I93" s="11"/>
    </row>
    <row r="94" spans="2:9" ht="15" x14ac:dyDescent="0.25">
      <c r="B94" s="89"/>
      <c r="C94" s="20" t="s">
        <v>110</v>
      </c>
      <c r="D94" s="24">
        <v>29.9</v>
      </c>
      <c r="E94" s="24">
        <v>29.9</v>
      </c>
      <c r="F94" s="25">
        <v>0</v>
      </c>
      <c r="G94" s="21">
        <v>136065</v>
      </c>
      <c r="H94" s="11"/>
      <c r="I94" s="11"/>
    </row>
    <row r="95" spans="2:9" ht="15" x14ac:dyDescent="0.25">
      <c r="B95" s="97"/>
      <c r="C95" s="101" t="s">
        <v>111</v>
      </c>
      <c r="D95" s="104">
        <v>47.2</v>
      </c>
      <c r="E95" s="104">
        <v>47.2</v>
      </c>
      <c r="F95" s="103">
        <v>0</v>
      </c>
      <c r="G95" s="22">
        <v>69802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4</v>
      </c>
      <c r="H99" s="11"/>
      <c r="I99" s="11"/>
    </row>
    <row r="100" spans="2:9" ht="15" x14ac:dyDescent="0.25">
      <c r="B100" s="89" t="s">
        <v>8</v>
      </c>
      <c r="C100" s="20" t="s">
        <v>117</v>
      </c>
      <c r="D100" s="24">
        <v>18.05</v>
      </c>
      <c r="E100" s="24">
        <v>18.899999999999999</v>
      </c>
      <c r="F100" s="25">
        <v>-4.4974E-2</v>
      </c>
      <c r="G100" s="21">
        <v>915091</v>
      </c>
      <c r="H100" s="11"/>
      <c r="I100" s="11"/>
    </row>
    <row r="101" spans="2:9" ht="15" x14ac:dyDescent="0.25">
      <c r="B101" s="89" t="s">
        <v>8</v>
      </c>
      <c r="C101" s="101" t="s">
        <v>118</v>
      </c>
      <c r="D101" s="104">
        <v>8.1</v>
      </c>
      <c r="E101" s="104">
        <v>8.8000000000000007</v>
      </c>
      <c r="F101" s="103">
        <v>-7.9545000000000005E-2</v>
      </c>
      <c r="G101" s="22">
        <v>595561</v>
      </c>
      <c r="H101" s="11"/>
      <c r="I101" s="11"/>
    </row>
    <row r="102" spans="2:9" ht="15" x14ac:dyDescent="0.25">
      <c r="B102" s="89" t="s">
        <v>8</v>
      </c>
      <c r="C102" s="20" t="s">
        <v>119</v>
      </c>
      <c r="D102" s="24">
        <v>3</v>
      </c>
      <c r="E102" s="24">
        <v>3</v>
      </c>
      <c r="F102" s="25">
        <v>0</v>
      </c>
      <c r="G102" s="21">
        <v>173539</v>
      </c>
      <c r="H102" s="11"/>
      <c r="I102" s="11"/>
    </row>
    <row r="103" spans="2:9" ht="15" x14ac:dyDescent="0.25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121</v>
      </c>
      <c r="D104" s="24">
        <v>11.25</v>
      </c>
      <c r="E104" s="24">
        <v>11.25</v>
      </c>
      <c r="F104" s="25">
        <v>0</v>
      </c>
      <c r="G104" s="21">
        <v>3688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125</v>
      </c>
      <c r="C108" s="101" t="s">
        <v>126</v>
      </c>
      <c r="D108" s="104">
        <v>0.71</v>
      </c>
      <c r="E108" s="104">
        <v>0.67</v>
      </c>
      <c r="F108" s="103">
        <v>5.9700999999999997E-2</v>
      </c>
      <c r="G108" s="22">
        <v>665256</v>
      </c>
      <c r="H108" s="11"/>
      <c r="I108" s="11"/>
    </row>
    <row r="109" spans="2:9" ht="15" x14ac:dyDescent="0.25">
      <c r="B109" s="89" t="s">
        <v>127</v>
      </c>
      <c r="C109" s="20" t="s">
        <v>128</v>
      </c>
      <c r="D109" s="24">
        <v>8.35</v>
      </c>
      <c r="E109" s="24">
        <v>8.4</v>
      </c>
      <c r="F109" s="25">
        <v>-5.9519999999999998E-3</v>
      </c>
      <c r="G109" s="21">
        <v>485301</v>
      </c>
      <c r="H109" s="11"/>
      <c r="I109" s="11"/>
    </row>
    <row r="110" spans="2:9" ht="15" x14ac:dyDescent="0.25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24300</v>
      </c>
      <c r="I110" s="11"/>
    </row>
    <row r="111" spans="2:9" ht="15" x14ac:dyDescent="0.25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6200</v>
      </c>
      <c r="H111" s="11"/>
      <c r="I111" s="11"/>
    </row>
    <row r="112" spans="2:9" ht="15" x14ac:dyDescent="0.25">
      <c r="B112" s="89" t="s">
        <v>131</v>
      </c>
      <c r="C112" s="101" t="s">
        <v>132</v>
      </c>
      <c r="D112" s="104">
        <v>2.04</v>
      </c>
      <c r="E112" s="104">
        <v>2.23</v>
      </c>
      <c r="F112" s="103">
        <v>-8.5202E-2</v>
      </c>
      <c r="G112" s="22">
        <v>5018964</v>
      </c>
      <c r="H112" s="11"/>
      <c r="I112" s="11"/>
    </row>
    <row r="113" spans="2:9" ht="15" x14ac:dyDescent="0.25">
      <c r="B113" s="89" t="s">
        <v>8</v>
      </c>
      <c r="C113" s="20" t="s">
        <v>133</v>
      </c>
      <c r="D113" s="24">
        <v>5.75</v>
      </c>
      <c r="E113" s="24">
        <v>5.75</v>
      </c>
      <c r="F113" s="25">
        <v>0</v>
      </c>
      <c r="G113" s="21">
        <v>329168</v>
      </c>
      <c r="H113" s="11"/>
      <c r="I113" s="11"/>
    </row>
    <row r="114" spans="2:9" ht="15" x14ac:dyDescent="0.25">
      <c r="B114" s="89" t="s">
        <v>134</v>
      </c>
      <c r="C114" s="101" t="s">
        <v>135</v>
      </c>
      <c r="D114" s="104">
        <v>245</v>
      </c>
      <c r="E114" s="104">
        <v>238.4</v>
      </c>
      <c r="F114" s="103">
        <v>2.7685000000000001E-2</v>
      </c>
      <c r="G114" s="22">
        <v>4104914</v>
      </c>
      <c r="H114" s="11"/>
      <c r="I114" s="11"/>
    </row>
    <row r="115" spans="2:9" ht="15" x14ac:dyDescent="0.25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156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140</v>
      </c>
      <c r="D119" s="104">
        <v>18.850000000000001</v>
      </c>
      <c r="E119" s="104">
        <v>18.850000000000001</v>
      </c>
      <c r="F119" s="103">
        <v>0</v>
      </c>
      <c r="G119" s="22">
        <v>5609</v>
      </c>
      <c r="H119" s="11"/>
      <c r="I119" s="11"/>
    </row>
    <row r="120" spans="2:9" ht="15" x14ac:dyDescent="0.25">
      <c r="B120" s="89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37833</v>
      </c>
      <c r="H120" s="11"/>
      <c r="I120" s="11"/>
    </row>
    <row r="121" spans="2:9" ht="15" x14ac:dyDescent="0.25">
      <c r="B121" s="89" t="s">
        <v>8</v>
      </c>
      <c r="C121" s="101" t="s">
        <v>142</v>
      </c>
      <c r="D121" s="104">
        <v>83.7</v>
      </c>
      <c r="E121" s="104">
        <v>83.7</v>
      </c>
      <c r="F121" s="103">
        <v>0</v>
      </c>
      <c r="G121" s="22">
        <v>235645</v>
      </c>
      <c r="H121" s="11"/>
      <c r="I121" s="11"/>
    </row>
    <row r="122" spans="2:9" ht="15" x14ac:dyDescent="0.25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80616</v>
      </c>
      <c r="H122" s="11"/>
      <c r="I122" s="11"/>
    </row>
    <row r="123" spans="2:9" ht="15" x14ac:dyDescent="0.25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0</v>
      </c>
      <c r="H123" s="11"/>
      <c r="I123" s="11"/>
    </row>
    <row r="124" spans="2:9" ht="15" x14ac:dyDescent="0.25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146</v>
      </c>
      <c r="D125" s="104">
        <v>73.8</v>
      </c>
      <c r="E125" s="104">
        <v>73.8</v>
      </c>
      <c r="F125" s="103">
        <v>0</v>
      </c>
      <c r="G125" s="22">
        <v>1215383</v>
      </c>
      <c r="H125" s="11"/>
      <c r="I125" s="11"/>
    </row>
    <row r="126" spans="2:9" ht="15" x14ac:dyDescent="0.25">
      <c r="B126" s="89" t="s">
        <v>42</v>
      </c>
      <c r="C126" s="20" t="s">
        <v>147</v>
      </c>
      <c r="D126" s="24">
        <v>2.4900000000000002</v>
      </c>
      <c r="E126" s="24">
        <v>2.37</v>
      </c>
      <c r="F126" s="25">
        <v>0.05</v>
      </c>
      <c r="G126" s="21">
        <v>1775184</v>
      </c>
      <c r="H126" s="11"/>
      <c r="I126" s="11"/>
    </row>
    <row r="127" spans="2:9" ht="15" x14ac:dyDescent="0.25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233</v>
      </c>
      <c r="D128" s="24">
        <v>111.7</v>
      </c>
      <c r="E128" s="24">
        <v>111.7</v>
      </c>
      <c r="F128" s="25">
        <v>0</v>
      </c>
      <c r="G128" s="21">
        <v>8030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6000</v>
      </c>
      <c r="H131" s="11"/>
      <c r="I131" s="11"/>
    </row>
    <row r="132" spans="2:9" ht="15" x14ac:dyDescent="0.25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0</v>
      </c>
      <c r="H132" s="11"/>
      <c r="I132" s="11"/>
    </row>
    <row r="133" spans="2:9" ht="15" x14ac:dyDescent="0.25">
      <c r="B133" s="89" t="s">
        <v>154</v>
      </c>
      <c r="C133" s="20" t="s">
        <v>155</v>
      </c>
      <c r="D133" s="24">
        <v>8.65</v>
      </c>
      <c r="E133" s="24">
        <v>8.65</v>
      </c>
      <c r="F133" s="25">
        <v>0</v>
      </c>
      <c r="G133" s="21">
        <v>33827</v>
      </c>
      <c r="H133" s="11"/>
      <c r="I133" s="11"/>
    </row>
    <row r="134" spans="2:9" ht="15" x14ac:dyDescent="0.25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158</v>
      </c>
      <c r="D135" s="24">
        <v>0.54</v>
      </c>
      <c r="E135" s="24">
        <v>0.59</v>
      </c>
      <c r="F135" s="25">
        <v>-8.4746000000000002E-2</v>
      </c>
      <c r="G135" s="21">
        <v>38419736</v>
      </c>
      <c r="H135" s="11"/>
      <c r="I135" s="11"/>
    </row>
    <row r="136" spans="2:9" ht="15" x14ac:dyDescent="0.25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160</v>
      </c>
      <c r="D137" s="24">
        <v>4.46</v>
      </c>
      <c r="E137" s="24">
        <v>4.0599999999999996</v>
      </c>
      <c r="F137" s="25">
        <v>9.8521999999999998E-2</v>
      </c>
      <c r="G137" s="21">
        <v>6922796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162</v>
      </c>
      <c r="C140" s="20" t="s">
        <v>163</v>
      </c>
      <c r="D140" s="24">
        <v>48.1</v>
      </c>
      <c r="E140" s="24">
        <v>50</v>
      </c>
      <c r="F140" s="25">
        <v>-3.7999999999999999E-2</v>
      </c>
      <c r="G140" s="21">
        <v>3360966</v>
      </c>
      <c r="H140" s="11"/>
      <c r="I140" s="11"/>
    </row>
    <row r="141" spans="2:9" ht="15" x14ac:dyDescent="0.25">
      <c r="B141" s="89" t="s">
        <v>164</v>
      </c>
      <c r="C141" s="101" t="s">
        <v>165</v>
      </c>
      <c r="D141" s="104">
        <v>1.99</v>
      </c>
      <c r="E141" s="104">
        <v>1.99</v>
      </c>
      <c r="F141" s="103">
        <v>0</v>
      </c>
      <c r="G141" s="22">
        <v>1946798</v>
      </c>
      <c r="H141" s="11"/>
      <c r="I141" s="11"/>
    </row>
    <row r="142" spans="2:9" ht="15" x14ac:dyDescent="0.25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1985</v>
      </c>
      <c r="H142" s="11"/>
      <c r="I142" s="11"/>
    </row>
    <row r="143" spans="2:9" ht="15" x14ac:dyDescent="0.25">
      <c r="B143" s="89"/>
      <c r="C143" s="101" t="s">
        <v>235</v>
      </c>
      <c r="D143" s="104">
        <v>505</v>
      </c>
      <c r="E143" s="104">
        <v>505</v>
      </c>
      <c r="F143" s="103">
        <v>0</v>
      </c>
      <c r="G143" s="22">
        <v>396232</v>
      </c>
      <c r="H143" s="11"/>
      <c r="I143" s="11"/>
    </row>
    <row r="144" spans="2:9" ht="15" x14ac:dyDescent="0.25">
      <c r="B144" s="89" t="s">
        <v>168</v>
      </c>
      <c r="C144" s="20" t="s">
        <v>169</v>
      </c>
      <c r="D144" s="24">
        <v>167.1</v>
      </c>
      <c r="E144" s="24">
        <v>167.1</v>
      </c>
      <c r="F144" s="25">
        <v>0</v>
      </c>
      <c r="G144" s="21">
        <v>220064</v>
      </c>
      <c r="H144" s="93"/>
      <c r="I144" s="11"/>
    </row>
    <row r="145" spans="2:9" ht="15" x14ac:dyDescent="0.25">
      <c r="B145" s="89" t="s">
        <v>8</v>
      </c>
      <c r="C145" s="101" t="s">
        <v>170</v>
      </c>
      <c r="D145" s="104">
        <v>331.2</v>
      </c>
      <c r="E145" s="104">
        <v>331.2</v>
      </c>
      <c r="F145" s="103">
        <v>0</v>
      </c>
      <c r="G145" s="22">
        <v>1300</v>
      </c>
      <c r="H145" s="11"/>
      <c r="I145" s="11"/>
    </row>
    <row r="146" spans="2:9" ht="15" x14ac:dyDescent="0.25">
      <c r="B146" s="89" t="s">
        <v>8</v>
      </c>
      <c r="C146" s="20" t="s">
        <v>171</v>
      </c>
      <c r="D146" s="24">
        <v>35.85</v>
      </c>
      <c r="E146" s="24">
        <v>35.85</v>
      </c>
      <c r="F146" s="25">
        <v>0</v>
      </c>
      <c r="G146" s="21">
        <v>99721</v>
      </c>
      <c r="H146" s="11"/>
      <c r="I146" s="11"/>
    </row>
    <row r="147" spans="2:9" ht="15" x14ac:dyDescent="0.25">
      <c r="B147" s="89"/>
      <c r="C147" s="101" t="s">
        <v>172</v>
      </c>
      <c r="D147" s="104">
        <v>1141.5</v>
      </c>
      <c r="E147" s="104">
        <v>1141.5</v>
      </c>
      <c r="F147" s="103">
        <v>0</v>
      </c>
      <c r="G147" s="22">
        <v>23195</v>
      </c>
      <c r="H147" s="11"/>
      <c r="I147" s="11"/>
    </row>
    <row r="148" spans="2:9" ht="15" x14ac:dyDescent="0.25">
      <c r="B148" s="89"/>
      <c r="C148" s="20" t="s">
        <v>234</v>
      </c>
      <c r="D148" s="24">
        <v>364.9</v>
      </c>
      <c r="E148" s="24">
        <v>364.9</v>
      </c>
      <c r="F148" s="25">
        <v>0</v>
      </c>
      <c r="G148" s="21">
        <v>608818</v>
      </c>
      <c r="H148" s="11"/>
      <c r="I148" s="11"/>
    </row>
    <row r="149" spans="2:9" ht="15" x14ac:dyDescent="0.25">
      <c r="B149" s="89" t="s">
        <v>8</v>
      </c>
      <c r="C149" s="101" t="s">
        <v>173</v>
      </c>
      <c r="D149" s="104">
        <v>637</v>
      </c>
      <c r="E149" s="104">
        <v>637</v>
      </c>
      <c r="F149" s="103">
        <v>0</v>
      </c>
      <c r="G149" s="22">
        <v>5437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179</v>
      </c>
      <c r="D154" s="24">
        <v>62.5</v>
      </c>
      <c r="E154" s="24">
        <v>62</v>
      </c>
      <c r="F154" s="25">
        <v>8.0649999999999993E-3</v>
      </c>
      <c r="G154" s="21">
        <v>753447</v>
      </c>
      <c r="H154" s="11"/>
      <c r="I154" s="11"/>
    </row>
    <row r="155" spans="2:9" ht="15" x14ac:dyDescent="0.25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4069</v>
      </c>
      <c r="H155" s="11"/>
      <c r="I155" s="11"/>
    </row>
    <row r="156" spans="2:9" ht="15" x14ac:dyDescent="0.25">
      <c r="B156" s="89" t="s">
        <v>181</v>
      </c>
      <c r="C156" s="20" t="s">
        <v>182</v>
      </c>
      <c r="D156" s="24">
        <v>2.6</v>
      </c>
      <c r="E156" s="24">
        <v>2.6</v>
      </c>
      <c r="F156" s="25">
        <v>0</v>
      </c>
      <c r="G156" s="21">
        <v>132839</v>
      </c>
      <c r="H156" s="11"/>
      <c r="I156" s="11"/>
    </row>
    <row r="157" spans="2:9" ht="15" x14ac:dyDescent="0.25">
      <c r="B157" s="89" t="s">
        <v>183</v>
      </c>
      <c r="C157" s="101" t="s">
        <v>184</v>
      </c>
      <c r="D157" s="104">
        <v>4.82</v>
      </c>
      <c r="E157" s="104">
        <v>4.82</v>
      </c>
      <c r="F157" s="103">
        <v>0</v>
      </c>
      <c r="G157" s="22">
        <v>68550</v>
      </c>
      <c r="H157" s="11"/>
      <c r="I157" s="11"/>
    </row>
    <row r="158" spans="2:9" ht="15" x14ac:dyDescent="0.25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0</v>
      </c>
      <c r="H158" s="11"/>
      <c r="I158" s="11"/>
    </row>
    <row r="159" spans="2:9" ht="15" x14ac:dyDescent="0.25">
      <c r="B159" s="89" t="s">
        <v>186</v>
      </c>
      <c r="C159" s="101" t="s">
        <v>187</v>
      </c>
      <c r="D159" s="104">
        <v>3.9</v>
      </c>
      <c r="E159" s="104">
        <v>3.98</v>
      </c>
      <c r="F159" s="103">
        <v>-2.0101000000000001E-2</v>
      </c>
      <c r="G159" s="22">
        <v>651978</v>
      </c>
      <c r="H159" s="11"/>
      <c r="I159" s="11"/>
    </row>
    <row r="160" spans="2:9" ht="15" x14ac:dyDescent="0.25">
      <c r="B160" s="89" t="s">
        <v>188</v>
      </c>
      <c r="C160" s="20" t="s">
        <v>189</v>
      </c>
      <c r="D160" s="24">
        <v>2.95</v>
      </c>
      <c r="E160" s="24">
        <v>2.92</v>
      </c>
      <c r="F160" s="25">
        <v>1.0274E-2</v>
      </c>
      <c r="G160" s="21">
        <v>31503721</v>
      </c>
      <c r="H160" s="11"/>
      <c r="I160" s="11"/>
    </row>
    <row r="161" spans="2:9" ht="15" x14ac:dyDescent="0.25">
      <c r="B161" s="89" t="s">
        <v>190</v>
      </c>
      <c r="C161" s="101" t="s">
        <v>191</v>
      </c>
      <c r="D161" s="104">
        <v>10.3</v>
      </c>
      <c r="E161" s="104">
        <v>10.3</v>
      </c>
      <c r="F161" s="103">
        <v>0</v>
      </c>
      <c r="G161" s="22">
        <v>188556</v>
      </c>
      <c r="H161" s="11"/>
      <c r="I161" s="11"/>
    </row>
    <row r="162" spans="2:9" ht="15" x14ac:dyDescent="0.25">
      <c r="B162" s="89" t="s">
        <v>8</v>
      </c>
      <c r="C162" s="20" t="s">
        <v>192</v>
      </c>
      <c r="D162" s="24">
        <v>135.35</v>
      </c>
      <c r="E162" s="24">
        <v>135.35</v>
      </c>
      <c r="F162" s="25">
        <v>0</v>
      </c>
      <c r="G162" s="21">
        <v>120377</v>
      </c>
      <c r="H162" s="11"/>
      <c r="I162" s="11"/>
    </row>
    <row r="163" spans="2:9" ht="15" x14ac:dyDescent="0.25">
      <c r="B163" s="89"/>
      <c r="C163" s="101" t="s">
        <v>194</v>
      </c>
      <c r="D163" s="104">
        <v>0.6</v>
      </c>
      <c r="E163" s="104">
        <v>0.57999999999999996</v>
      </c>
      <c r="F163" s="103">
        <v>3.4483E-2</v>
      </c>
      <c r="G163" s="22">
        <v>859561</v>
      </c>
      <c r="H163" s="11"/>
      <c r="I163" s="11"/>
    </row>
    <row r="164" spans="2:9" ht="15" x14ac:dyDescent="0.25">
      <c r="B164" s="89" t="s">
        <v>193</v>
      </c>
      <c r="C164" s="20" t="s">
        <v>196</v>
      </c>
      <c r="D164" s="24">
        <v>2.88</v>
      </c>
      <c r="E164" s="24">
        <v>2.88</v>
      </c>
      <c r="F164" s="25">
        <v>0</v>
      </c>
      <c r="G164" s="21">
        <v>5231</v>
      </c>
      <c r="H164" s="11"/>
      <c r="I164" s="11"/>
    </row>
    <row r="165" spans="2:9" ht="15" x14ac:dyDescent="0.25">
      <c r="B165" s="89" t="s">
        <v>195</v>
      </c>
      <c r="C165" s="101" t="s">
        <v>197</v>
      </c>
      <c r="D165" s="104">
        <v>3.32</v>
      </c>
      <c r="E165" s="104">
        <v>3.07</v>
      </c>
      <c r="F165" s="103">
        <v>8.1433000000000005E-2</v>
      </c>
      <c r="G165" s="22">
        <v>418309</v>
      </c>
      <c r="H165" s="11"/>
      <c r="I165" s="11"/>
    </row>
    <row r="166" spans="2:9" ht="15" x14ac:dyDescent="0.25">
      <c r="B166" s="89" t="s">
        <v>8</v>
      </c>
      <c r="C166" s="20" t="s">
        <v>198</v>
      </c>
      <c r="D166" s="24">
        <v>4.32</v>
      </c>
      <c r="E166" s="24">
        <v>4.32</v>
      </c>
      <c r="F166" s="25">
        <v>0</v>
      </c>
      <c r="G166" s="21">
        <v>1106895</v>
      </c>
      <c r="H166" s="11"/>
      <c r="I166" s="11"/>
    </row>
    <row r="167" spans="2:9" ht="15" x14ac:dyDescent="0.25">
      <c r="B167" s="89" t="s">
        <v>8</v>
      </c>
      <c r="C167" s="101" t="s">
        <v>200</v>
      </c>
      <c r="D167" s="104">
        <v>1.38</v>
      </c>
      <c r="E167" s="104">
        <v>1.38</v>
      </c>
      <c r="F167" s="103">
        <v>0</v>
      </c>
      <c r="G167" s="22">
        <v>145877</v>
      </c>
      <c r="H167" s="11"/>
      <c r="I167" s="11"/>
    </row>
    <row r="168" spans="2:9" ht="15" x14ac:dyDescent="0.25">
      <c r="B168" s="89" t="s">
        <v>199</v>
      </c>
      <c r="C168" s="20" t="s">
        <v>202</v>
      </c>
      <c r="D168" s="24">
        <v>2.5</v>
      </c>
      <c r="E168" s="24">
        <v>2.61</v>
      </c>
      <c r="F168" s="25">
        <v>-4.2146000000000003E-2</v>
      </c>
      <c r="G168" s="21">
        <v>991798</v>
      </c>
      <c r="H168" s="11"/>
      <c r="I168" s="11"/>
    </row>
    <row r="169" spans="2:9" ht="15" x14ac:dyDescent="0.25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U371" sqref="ACU371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4.285156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34" t="s">
        <v>204</v>
      </c>
      <c r="C2" s="135"/>
      <c r="D2" s="135"/>
      <c r="E2" s="135"/>
      <c r="F2" s="135"/>
      <c r="G2" s="136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239</v>
      </c>
      <c r="D6" s="44">
        <v>47.8</v>
      </c>
      <c r="E6" s="45">
        <v>41504490</v>
      </c>
      <c r="F6" s="46">
        <v>47.521141303025288</v>
      </c>
      <c r="G6" s="47">
        <v>1972340734</v>
      </c>
    </row>
    <row r="7" spans="1:7" ht="15" customHeight="1" x14ac:dyDescent="0.25">
      <c r="B7" s="42">
        <v>2</v>
      </c>
      <c r="C7" s="43" t="s">
        <v>240</v>
      </c>
      <c r="D7" s="44">
        <v>22</v>
      </c>
      <c r="E7" s="45">
        <v>64962292</v>
      </c>
      <c r="F7" s="46">
        <v>22.023385073913339</v>
      </c>
      <c r="G7" s="47">
        <v>1430689572</v>
      </c>
    </row>
    <row r="8" spans="1:7" ht="15" customHeight="1" x14ac:dyDescent="0.25">
      <c r="B8" s="42">
        <v>3</v>
      </c>
      <c r="C8" s="43" t="s">
        <v>241</v>
      </c>
      <c r="D8" s="44">
        <v>245</v>
      </c>
      <c r="E8" s="45">
        <v>4104914</v>
      </c>
      <c r="F8" s="46">
        <v>240.03692294162556</v>
      </c>
      <c r="G8" s="47">
        <v>985330925.5</v>
      </c>
    </row>
    <row r="9" spans="1:7" ht="15" customHeight="1" x14ac:dyDescent="0.25">
      <c r="B9" s="42">
        <v>4</v>
      </c>
      <c r="C9" s="43" t="s">
        <v>67</v>
      </c>
      <c r="D9" s="44">
        <v>19.149999999999999</v>
      </c>
      <c r="E9" s="45">
        <v>40703838</v>
      </c>
      <c r="F9" s="46">
        <v>18.996134683908675</v>
      </c>
      <c r="G9" s="47">
        <v>773215588.79999995</v>
      </c>
    </row>
    <row r="10" spans="1:7" ht="15" customHeight="1" x14ac:dyDescent="0.25">
      <c r="B10" s="42">
        <v>5</v>
      </c>
      <c r="C10" s="43" t="s">
        <v>73</v>
      </c>
      <c r="D10" s="44">
        <v>36.85</v>
      </c>
      <c r="E10" s="45">
        <v>15499732</v>
      </c>
      <c r="F10" s="46">
        <v>37.000020522935493</v>
      </c>
      <c r="G10" s="47">
        <v>573490402.10000002</v>
      </c>
    </row>
    <row r="11" spans="1:7" ht="15" customHeight="1" x14ac:dyDescent="0.25">
      <c r="B11" s="42">
        <v>6</v>
      </c>
      <c r="C11" s="43" t="s">
        <v>242</v>
      </c>
      <c r="D11" s="44">
        <v>64.25</v>
      </c>
      <c r="E11" s="45">
        <v>6998167</v>
      </c>
      <c r="F11" s="46">
        <v>64.245749022565477</v>
      </c>
      <c r="G11" s="47">
        <v>449602480.69999999</v>
      </c>
    </row>
    <row r="12" spans="1:7" ht="15" customHeight="1" x14ac:dyDescent="0.25">
      <c r="B12" s="42">
        <v>7</v>
      </c>
      <c r="C12" s="43" t="s">
        <v>243</v>
      </c>
      <c r="D12" s="44">
        <v>33.6</v>
      </c>
      <c r="E12" s="45">
        <v>9840674</v>
      </c>
      <c r="F12" s="46">
        <v>33.917558929398538</v>
      </c>
      <c r="G12" s="47">
        <v>333771640.30000001</v>
      </c>
    </row>
    <row r="13" spans="1:7" x14ac:dyDescent="0.25">
      <c r="B13" s="42">
        <v>8</v>
      </c>
      <c r="C13" s="43" t="s">
        <v>10</v>
      </c>
      <c r="D13" s="44">
        <v>785</v>
      </c>
      <c r="E13" s="45">
        <v>433363</v>
      </c>
      <c r="F13" s="46">
        <v>752.26119373365975</v>
      </c>
      <c r="G13" s="47">
        <v>326002167.69999999</v>
      </c>
    </row>
    <row r="14" spans="1:7" ht="15" customHeight="1" x14ac:dyDescent="0.25">
      <c r="B14" s="42">
        <v>9</v>
      </c>
      <c r="C14" s="43" t="s">
        <v>234</v>
      </c>
      <c r="D14" s="44">
        <v>364.9</v>
      </c>
      <c r="E14" s="45">
        <v>608818</v>
      </c>
      <c r="F14" s="46">
        <v>328.5</v>
      </c>
      <c r="G14" s="47">
        <v>199996713</v>
      </c>
    </row>
    <row r="15" spans="1:7" ht="15" customHeight="1" x14ac:dyDescent="0.25">
      <c r="B15" s="42">
        <v>10</v>
      </c>
      <c r="C15" s="43" t="s">
        <v>235</v>
      </c>
      <c r="D15" s="44">
        <v>505</v>
      </c>
      <c r="E15" s="45">
        <v>396232</v>
      </c>
      <c r="F15" s="46">
        <v>498.61918774859174</v>
      </c>
      <c r="G15" s="47">
        <v>197568878</v>
      </c>
    </row>
    <row r="16" spans="1:7" ht="15" customHeight="1" x14ac:dyDescent="0.25">
      <c r="B16" s="48"/>
      <c r="C16" s="49"/>
      <c r="D16" s="50"/>
      <c r="E16" s="51">
        <v>185052520</v>
      </c>
      <c r="F16" s="52"/>
      <c r="G16" s="53">
        <v>7242009102.1000004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CU199" sqref="ACU199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5.71093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39" t="s">
        <v>252</v>
      </c>
      <c r="D2" s="139"/>
      <c r="E2" s="139"/>
      <c r="F2" s="139"/>
      <c r="G2" s="139"/>
      <c r="H2" s="140"/>
      <c r="I2" s="55"/>
      <c r="J2" s="55"/>
      <c r="K2" s="55"/>
      <c r="L2" s="55"/>
    </row>
    <row r="3" spans="1:12" x14ac:dyDescent="0.25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25">
      <c r="B4" s="61"/>
      <c r="C4" s="62" t="s">
        <v>218</v>
      </c>
      <c r="D4" s="63">
        <v>66109.950977127301</v>
      </c>
      <c r="E4" s="63">
        <v>66140.84</v>
      </c>
      <c r="F4" s="109">
        <v>4.6701890802558499E-4</v>
      </c>
      <c r="G4" s="63">
        <v>62763.276924058002</v>
      </c>
      <c r="H4" s="64">
        <v>5.3322168903301437E-2</v>
      </c>
      <c r="I4" s="11"/>
      <c r="J4" s="11"/>
      <c r="K4" s="11"/>
      <c r="L4" s="11"/>
    </row>
    <row r="5" spans="1:12" ht="14.25" customHeight="1" x14ac:dyDescent="0.25">
      <c r="B5" s="61"/>
      <c r="C5" s="62" t="s">
        <v>219</v>
      </c>
      <c r="D5" s="65">
        <v>105426.12</v>
      </c>
      <c r="E5" s="65">
        <v>105475.38</v>
      </c>
      <c r="F5" s="109">
        <v>4.67028419333548E-4</v>
      </c>
      <c r="G5" s="65">
        <v>102926.39999999999</v>
      </c>
      <c r="H5" s="64">
        <v>2.4286480436506164E-2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41" t="s">
        <v>253</v>
      </c>
      <c r="E7" s="142"/>
      <c r="F7" s="142"/>
      <c r="G7" s="141" t="s">
        <v>254</v>
      </c>
      <c r="H7" s="143"/>
      <c r="I7" s="11"/>
      <c r="J7" s="11"/>
      <c r="K7" s="11"/>
      <c r="L7" s="11"/>
    </row>
    <row r="8" spans="1:12" ht="15" customHeight="1" x14ac:dyDescent="0.25">
      <c r="B8" s="61"/>
      <c r="C8" s="62" t="s">
        <v>220</v>
      </c>
      <c r="D8" s="137">
        <v>423617754</v>
      </c>
      <c r="E8" s="137"/>
      <c r="F8" s="137"/>
      <c r="G8" s="137">
        <v>5760316590</v>
      </c>
      <c r="H8" s="138"/>
      <c r="I8" s="11"/>
      <c r="J8" s="11"/>
      <c r="K8" s="11"/>
      <c r="L8" s="11"/>
    </row>
    <row r="9" spans="1:12" ht="15" customHeight="1" x14ac:dyDescent="0.25">
      <c r="B9" s="61"/>
      <c r="C9" s="62" t="s">
        <v>221</v>
      </c>
      <c r="D9" s="144">
        <v>9181096632.8600006</v>
      </c>
      <c r="E9" s="144"/>
      <c r="F9" s="144"/>
      <c r="G9" s="144">
        <v>342605211120.81</v>
      </c>
      <c r="H9" s="145"/>
      <c r="I9" s="11"/>
      <c r="J9" s="11"/>
      <c r="K9" s="11"/>
      <c r="L9" s="11"/>
    </row>
    <row r="10" spans="1:12" ht="15" customHeight="1" x14ac:dyDescent="0.25">
      <c r="B10" s="61"/>
      <c r="C10" s="62" t="s">
        <v>222</v>
      </c>
      <c r="D10" s="137">
        <v>11393</v>
      </c>
      <c r="E10" s="137"/>
      <c r="F10" s="137"/>
      <c r="G10" s="137">
        <v>10908</v>
      </c>
      <c r="H10" s="138"/>
      <c r="I10" s="11"/>
      <c r="J10" s="11"/>
      <c r="K10" s="11"/>
      <c r="L10" s="11"/>
    </row>
    <row r="11" spans="1:12" ht="15" customHeight="1" x14ac:dyDescent="0.25">
      <c r="B11" s="61"/>
      <c r="C11" s="62" t="s">
        <v>223</v>
      </c>
      <c r="D11" s="137">
        <v>22</v>
      </c>
      <c r="E11" s="137"/>
      <c r="F11" s="137"/>
      <c r="G11" s="137">
        <v>31</v>
      </c>
      <c r="H11" s="138"/>
      <c r="I11" s="11"/>
      <c r="J11" s="11"/>
      <c r="K11" s="11"/>
      <c r="L11" s="11"/>
    </row>
    <row r="12" spans="1:12" ht="15" customHeight="1" x14ac:dyDescent="0.25">
      <c r="B12" s="61"/>
      <c r="C12" s="62" t="s">
        <v>224</v>
      </c>
      <c r="D12" s="137">
        <v>28</v>
      </c>
      <c r="E12" s="137"/>
      <c r="F12" s="137"/>
      <c r="G12" s="137">
        <v>18</v>
      </c>
      <c r="H12" s="138"/>
      <c r="I12" s="11"/>
      <c r="J12" s="11"/>
      <c r="K12" s="11"/>
      <c r="L12" s="11"/>
    </row>
    <row r="13" spans="1:12" ht="17.25" customHeight="1" x14ac:dyDescent="0.25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25">
      <c r="B14" s="56"/>
      <c r="C14" s="57" t="s">
        <v>244</v>
      </c>
      <c r="D14" s="72">
        <v>9.8522167487684831E-2</v>
      </c>
      <c r="E14" s="73">
        <v>4.46</v>
      </c>
      <c r="F14" s="74" t="s">
        <v>249</v>
      </c>
      <c r="G14" s="75">
        <v>0.1</v>
      </c>
      <c r="H14" s="95">
        <v>7.74</v>
      </c>
      <c r="I14" s="11"/>
      <c r="J14" s="11"/>
      <c r="K14" s="11"/>
      <c r="L14" s="11"/>
    </row>
    <row r="15" spans="1:12" ht="15" customHeight="1" x14ac:dyDescent="0.25">
      <c r="B15" s="56"/>
      <c r="C15" s="57" t="s">
        <v>245</v>
      </c>
      <c r="D15" s="72">
        <v>9.0909090909090828E-2</v>
      </c>
      <c r="E15" s="73">
        <v>0.96</v>
      </c>
      <c r="F15" s="74" t="s">
        <v>293</v>
      </c>
      <c r="G15" s="75">
        <v>8.5201793721973104E-2</v>
      </c>
      <c r="H15" s="95">
        <v>2.04</v>
      </c>
      <c r="I15" s="11"/>
      <c r="J15" s="11"/>
      <c r="K15" s="11"/>
      <c r="L15" s="11"/>
    </row>
    <row r="16" spans="1:12" ht="15" customHeight="1" x14ac:dyDescent="0.25">
      <c r="B16" s="56"/>
      <c r="C16" s="57" t="s">
        <v>246</v>
      </c>
      <c r="D16" s="72">
        <v>9.0909090909090828E-2</v>
      </c>
      <c r="E16" s="73">
        <v>0.6</v>
      </c>
      <c r="F16" s="74" t="s">
        <v>294</v>
      </c>
      <c r="G16" s="75">
        <v>8.4745762711864306E-2</v>
      </c>
      <c r="H16" s="95">
        <v>0.54</v>
      </c>
      <c r="I16" s="11"/>
      <c r="J16" s="11"/>
      <c r="K16" s="11"/>
      <c r="L16" s="11"/>
    </row>
    <row r="17" spans="2:12" ht="15" customHeight="1" x14ac:dyDescent="0.25">
      <c r="B17" s="56"/>
      <c r="C17" s="57" t="s">
        <v>247</v>
      </c>
      <c r="D17" s="72">
        <v>8.98876404494382E-2</v>
      </c>
      <c r="E17" s="73">
        <v>0.97</v>
      </c>
      <c r="F17" s="74" t="s">
        <v>250</v>
      </c>
      <c r="G17" s="75">
        <v>7.9545454545454697E-2</v>
      </c>
      <c r="H17" s="95">
        <v>8.1</v>
      </c>
      <c r="I17" s="11"/>
      <c r="J17" s="11"/>
      <c r="K17" s="11"/>
      <c r="L17" s="11"/>
    </row>
    <row r="18" spans="2:12" ht="15" customHeight="1" x14ac:dyDescent="0.25">
      <c r="B18" s="56"/>
      <c r="C18" s="57" t="s">
        <v>248</v>
      </c>
      <c r="D18" s="72">
        <v>8.1433224755700362E-2</v>
      </c>
      <c r="E18" s="73">
        <v>3.32</v>
      </c>
      <c r="F18" s="74" t="s">
        <v>251</v>
      </c>
      <c r="G18" s="75">
        <v>6.8965517241379198E-2</v>
      </c>
      <c r="H18" s="95">
        <v>2.7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53"/>
  <sheetViews>
    <sheetView zoomScaleNormal="100" workbookViewId="0">
      <selection activeCell="AJ191" sqref="AJ191"/>
    </sheetView>
  </sheetViews>
  <sheetFormatPr defaultColWidth="9.140625" defaultRowHeight="15" x14ac:dyDescent="0.25"/>
  <cols>
    <col min="1" max="1" width="8.42578125" style="57" customWidth="1"/>
    <col min="2" max="2" width="28.5703125" style="57" bestFit="1" customWidth="1"/>
    <col min="3" max="4" width="12.140625" style="57" bestFit="1" customWidth="1"/>
    <col min="5" max="5" width="12.285156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46" t="s">
        <v>229</v>
      </c>
      <c r="C2" s="146"/>
      <c r="D2" s="146"/>
      <c r="E2" s="146"/>
      <c r="F2" s="146"/>
      <c r="G2" s="146"/>
      <c r="H2" s="146"/>
      <c r="I2" s="146"/>
      <c r="J2" s="146"/>
      <c r="K2" s="86"/>
      <c r="L2" s="86"/>
    </row>
    <row r="3" spans="2:12" ht="15.75" thickBot="1" x14ac:dyDescent="0.3"/>
    <row r="4" spans="2:12" x14ac:dyDescent="0.25">
      <c r="B4" s="147" t="s">
        <v>255</v>
      </c>
      <c r="C4" s="147"/>
      <c r="D4" s="147"/>
      <c r="E4" s="148"/>
    </row>
    <row r="5" spans="2:12" ht="15.75" thickBot="1" x14ac:dyDescent="0.3">
      <c r="B5" s="149" t="s">
        <v>256</v>
      </c>
      <c r="C5" s="149"/>
      <c r="D5" s="149"/>
      <c r="E5" s="150"/>
    </row>
    <row r="6" spans="2:12" x14ac:dyDescent="0.25">
      <c r="B6" s="110"/>
      <c r="C6" s="111" t="s">
        <v>257</v>
      </c>
      <c r="D6" s="112" t="s">
        <v>258</v>
      </c>
      <c r="E6" s="111"/>
    </row>
    <row r="7" spans="2:12" ht="15" customHeight="1" thickBot="1" x14ac:dyDescent="0.3">
      <c r="B7" s="113"/>
      <c r="C7" s="114" t="s">
        <v>259</v>
      </c>
      <c r="D7" s="115" t="s">
        <v>259</v>
      </c>
      <c r="E7" s="114"/>
    </row>
    <row r="8" spans="2:12" ht="15" customHeight="1" x14ac:dyDescent="0.25">
      <c r="B8" s="116"/>
      <c r="C8" s="117"/>
      <c r="D8" s="118"/>
      <c r="E8" s="119"/>
    </row>
    <row r="9" spans="2:12" ht="15" customHeight="1" x14ac:dyDescent="0.25">
      <c r="B9" s="120" t="s">
        <v>260</v>
      </c>
      <c r="C9" s="121">
        <v>3970959</v>
      </c>
      <c r="D9" s="121">
        <v>2131750</v>
      </c>
      <c r="E9" s="122">
        <f>C9/D9-1</f>
        <v>0.86276955552949453</v>
      </c>
    </row>
    <row r="10" spans="2:12" ht="15" customHeight="1" x14ac:dyDescent="0.25">
      <c r="B10" s="120" t="s">
        <v>261</v>
      </c>
      <c r="C10" s="121">
        <v>1326851</v>
      </c>
      <c r="D10" s="121">
        <v>795962</v>
      </c>
      <c r="E10" s="122">
        <f>C10/D10-1</f>
        <v>0.66697782054922228</v>
      </c>
    </row>
    <row r="11" spans="2:12" ht="15" customHeight="1" thickBot="1" x14ac:dyDescent="0.3">
      <c r="B11" s="123" t="s">
        <v>262</v>
      </c>
      <c r="C11" s="124">
        <v>-293956</v>
      </c>
      <c r="D11" s="124">
        <v>-119053</v>
      </c>
      <c r="E11" s="125"/>
    </row>
    <row r="12" spans="2:12" ht="15" customHeight="1" thickBot="1" x14ac:dyDescent="0.3">
      <c r="B12" s="120" t="s">
        <v>263</v>
      </c>
      <c r="C12" s="126">
        <f>SUM(C10:C11)</f>
        <v>1032895</v>
      </c>
      <c r="D12" s="126">
        <f>SUM(D10:D11)</f>
        <v>676909</v>
      </c>
      <c r="E12" s="127">
        <f>C12/D12-1</f>
        <v>0.52589934540684191</v>
      </c>
    </row>
    <row r="13" spans="2:12" ht="15.75" thickBot="1" x14ac:dyDescent="0.3">
      <c r="B13" s="128" t="s">
        <v>264</v>
      </c>
      <c r="C13" s="129" t="s">
        <v>257</v>
      </c>
      <c r="D13" s="129" t="s">
        <v>258</v>
      </c>
      <c r="E13" s="119"/>
    </row>
    <row r="14" spans="2:12" ht="15" customHeight="1" x14ac:dyDescent="0.25">
      <c r="B14" s="130" t="s">
        <v>265</v>
      </c>
      <c r="C14" s="124"/>
      <c r="D14" s="124"/>
      <c r="E14" s="125"/>
    </row>
    <row r="15" spans="2:12" ht="15" customHeight="1" x14ac:dyDescent="0.25">
      <c r="B15" s="131" t="s">
        <v>266</v>
      </c>
      <c r="C15" s="124">
        <v>5888216</v>
      </c>
      <c r="D15" s="124">
        <v>4253374</v>
      </c>
      <c r="E15" s="132">
        <f t="shared" ref="E15:E27" si="0">C15/D15-1</f>
        <v>0.38436356642985081</v>
      </c>
    </row>
    <row r="16" spans="2:12" ht="15" customHeight="1" x14ac:dyDescent="0.25">
      <c r="B16" s="131" t="s">
        <v>267</v>
      </c>
      <c r="C16" s="124">
        <v>2678929</v>
      </c>
      <c r="D16" s="124">
        <v>2736273</v>
      </c>
      <c r="E16" s="132">
        <f t="shared" si="0"/>
        <v>-2.0956973225990216E-2</v>
      </c>
    </row>
    <row r="17" spans="2:5" ht="15" customHeight="1" x14ac:dyDescent="0.25">
      <c r="B17" s="131" t="s">
        <v>268</v>
      </c>
      <c r="C17" s="124">
        <v>266866</v>
      </c>
      <c r="D17" s="124">
        <v>308638</v>
      </c>
      <c r="E17" s="132">
        <f t="shared" si="0"/>
        <v>-0.13534302321813907</v>
      </c>
    </row>
    <row r="18" spans="2:5" ht="15" customHeight="1" x14ac:dyDescent="0.25">
      <c r="B18" s="131" t="s">
        <v>269</v>
      </c>
      <c r="C18" s="124">
        <v>4935707</v>
      </c>
      <c r="D18" s="124">
        <v>1834314</v>
      </c>
      <c r="E18" s="132">
        <f t="shared" si="0"/>
        <v>1.6907645037872467</v>
      </c>
    </row>
    <row r="19" spans="2:5" x14ac:dyDescent="0.25">
      <c r="B19" s="131" t="s">
        <v>270</v>
      </c>
      <c r="C19" s="124">
        <v>280626</v>
      </c>
      <c r="D19" s="124">
        <v>534739</v>
      </c>
      <c r="E19" s="132">
        <f t="shared" si="0"/>
        <v>-0.47520940122190447</v>
      </c>
    </row>
    <row r="20" spans="2:5" x14ac:dyDescent="0.25">
      <c r="B20" s="131" t="s">
        <v>271</v>
      </c>
      <c r="C20" s="124">
        <v>9965364</v>
      </c>
      <c r="D20" s="124">
        <v>6556470</v>
      </c>
      <c r="E20" s="132">
        <f t="shared" si="0"/>
        <v>0.51992825407574506</v>
      </c>
    </row>
    <row r="21" spans="2:5" x14ac:dyDescent="0.25">
      <c r="B21" s="131" t="s">
        <v>272</v>
      </c>
      <c r="C21" s="124">
        <v>5098044</v>
      </c>
      <c r="D21" s="124">
        <v>3290895</v>
      </c>
      <c r="E21" s="132">
        <f t="shared" si="0"/>
        <v>0.54913602530618566</v>
      </c>
    </row>
    <row r="22" spans="2:5" x14ac:dyDescent="0.25">
      <c r="B22" s="131" t="s">
        <v>295</v>
      </c>
      <c r="C22" s="124">
        <v>21542</v>
      </c>
      <c r="D22" s="124">
        <v>17251</v>
      </c>
      <c r="E22" s="132">
        <f>C22/D22-1</f>
        <v>0.24873920352443335</v>
      </c>
    </row>
    <row r="23" spans="2:5" x14ac:dyDescent="0.25">
      <c r="B23" s="131" t="s">
        <v>273</v>
      </c>
      <c r="C23" s="124">
        <v>326725</v>
      </c>
      <c r="D23" s="124">
        <v>474976</v>
      </c>
      <c r="E23" s="132">
        <f t="shared" si="0"/>
        <v>-0.31212313885333154</v>
      </c>
    </row>
    <row r="24" spans="2:5" x14ac:dyDescent="0.25">
      <c r="B24" s="131" t="s">
        <v>296</v>
      </c>
      <c r="C24" s="124">
        <v>6869</v>
      </c>
      <c r="D24" s="124">
        <v>18975</v>
      </c>
      <c r="E24" s="132">
        <f t="shared" si="0"/>
        <v>-0.6379973649538867</v>
      </c>
    </row>
    <row r="25" spans="2:5" x14ac:dyDescent="0.25">
      <c r="B25" s="131" t="s">
        <v>274</v>
      </c>
      <c r="C25" s="124">
        <v>400441</v>
      </c>
      <c r="D25" s="124">
        <v>295532</v>
      </c>
      <c r="E25" s="132">
        <f t="shared" si="0"/>
        <v>0.35498355508032975</v>
      </c>
    </row>
    <row r="26" spans="2:5" x14ac:dyDescent="0.25">
      <c r="B26" s="131" t="s">
        <v>275</v>
      </c>
      <c r="C26" s="124">
        <v>88196</v>
      </c>
      <c r="D26" s="124">
        <v>47018</v>
      </c>
      <c r="E26" s="132">
        <f t="shared" si="0"/>
        <v>0.87579224977668124</v>
      </c>
    </row>
    <row r="27" spans="2:5" x14ac:dyDescent="0.25">
      <c r="B27" s="130" t="s">
        <v>276</v>
      </c>
      <c r="C27" s="121">
        <f>SUM(C15:C26)</f>
        <v>29957525</v>
      </c>
      <c r="D27" s="121">
        <f>SUM(D15:D26)</f>
        <v>20368455</v>
      </c>
      <c r="E27" s="122">
        <f t="shared" si="0"/>
        <v>0.47078042983623458</v>
      </c>
    </row>
    <row r="28" spans="2:5" x14ac:dyDescent="0.25">
      <c r="B28" s="130"/>
      <c r="C28" s="121"/>
      <c r="D28" s="121"/>
      <c r="E28" s="125"/>
    </row>
    <row r="29" spans="2:5" x14ac:dyDescent="0.25">
      <c r="B29" s="130" t="s">
        <v>277</v>
      </c>
      <c r="C29" s="121"/>
      <c r="D29" s="121"/>
      <c r="E29" s="125"/>
    </row>
    <row r="30" spans="2:5" x14ac:dyDescent="0.25">
      <c r="B30" s="131" t="s">
        <v>278</v>
      </c>
      <c r="C30" s="124">
        <v>21959369</v>
      </c>
      <c r="D30" s="124">
        <v>15167740</v>
      </c>
      <c r="E30" s="132">
        <f t="shared" ref="E30:E37" si="1">C30/D30-1</f>
        <v>0.44776802608694499</v>
      </c>
    </row>
    <row r="31" spans="2:5" x14ac:dyDescent="0.25">
      <c r="B31" s="131" t="s">
        <v>279</v>
      </c>
      <c r="C31" s="124">
        <v>9258</v>
      </c>
      <c r="D31" s="124">
        <v>70486</v>
      </c>
      <c r="E31" s="132">
        <f t="shared" si="1"/>
        <v>-0.86865476832278754</v>
      </c>
    </row>
    <row r="32" spans="2:5" x14ac:dyDescent="0.25">
      <c r="B32" s="131" t="s">
        <v>280</v>
      </c>
      <c r="C32" s="124">
        <v>256168</v>
      </c>
      <c r="D32" s="124">
        <v>33877</v>
      </c>
      <c r="E32" s="132">
        <f t="shared" si="1"/>
        <v>6.5617085338135022</v>
      </c>
    </row>
    <row r="33" spans="1:5" x14ac:dyDescent="0.25">
      <c r="B33" s="131" t="s">
        <v>281</v>
      </c>
      <c r="C33" s="124">
        <v>5502</v>
      </c>
      <c r="D33" s="124">
        <v>59310</v>
      </c>
      <c r="E33" s="132">
        <f t="shared" si="1"/>
        <v>-0.90723318158826505</v>
      </c>
    </row>
    <row r="34" spans="1:5" x14ac:dyDescent="0.25">
      <c r="B34" s="131" t="s">
        <v>282</v>
      </c>
      <c r="C34" s="124">
        <v>1402045</v>
      </c>
      <c r="D34" s="124">
        <v>1039712</v>
      </c>
      <c r="E34" s="132">
        <f t="shared" si="1"/>
        <v>0.34849362131051675</v>
      </c>
    </row>
    <row r="35" spans="1:5" x14ac:dyDescent="0.25">
      <c r="B35" s="131" t="s">
        <v>283</v>
      </c>
      <c r="C35" s="124">
        <v>250725</v>
      </c>
      <c r="D35" s="124">
        <v>263065</v>
      </c>
      <c r="E35" s="132">
        <f t="shared" si="1"/>
        <v>-4.6908558721228566E-2</v>
      </c>
    </row>
    <row r="36" spans="1:5" x14ac:dyDescent="0.25">
      <c r="B36" s="131" t="s">
        <v>284</v>
      </c>
      <c r="C36" s="124">
        <v>2045185</v>
      </c>
      <c r="D36" s="124">
        <v>1410885</v>
      </c>
      <c r="E36" s="132">
        <f t="shared" si="1"/>
        <v>0.44957597536298133</v>
      </c>
    </row>
    <row r="37" spans="1:5" x14ac:dyDescent="0.25">
      <c r="B37" s="130" t="s">
        <v>285</v>
      </c>
      <c r="C37" s="121">
        <f>SUM(C30:C36)</f>
        <v>25928252</v>
      </c>
      <c r="D37" s="121">
        <f>SUM(D30:D36)</f>
        <v>18045075</v>
      </c>
      <c r="E37" s="122">
        <f t="shared" si="1"/>
        <v>0.43686030675960064</v>
      </c>
    </row>
    <row r="38" spans="1:5" x14ac:dyDescent="0.25">
      <c r="B38" s="130"/>
      <c r="C38" s="121"/>
      <c r="D38" s="121"/>
      <c r="E38" s="125"/>
    </row>
    <row r="39" spans="1:5" x14ac:dyDescent="0.25">
      <c r="B39" s="130" t="s">
        <v>286</v>
      </c>
      <c r="C39" s="121"/>
      <c r="D39" s="121"/>
      <c r="E39" s="125"/>
    </row>
    <row r="40" spans="1:5" x14ac:dyDescent="0.25">
      <c r="B40" s="131" t="s">
        <v>287</v>
      </c>
      <c r="C40" s="124">
        <v>20535</v>
      </c>
      <c r="D40" s="124">
        <v>15698</v>
      </c>
      <c r="E40" s="122">
        <f t="shared" ref="E40:E45" si="2">C40/D40-1</f>
        <v>0.30812842400305773</v>
      </c>
    </row>
    <row r="41" spans="1:5" x14ac:dyDescent="0.25">
      <c r="B41" s="131" t="s">
        <v>288</v>
      </c>
      <c r="C41" s="124">
        <v>594113</v>
      </c>
      <c r="D41" s="124">
        <v>255047</v>
      </c>
      <c r="E41" s="122">
        <f t="shared" si="2"/>
        <v>1.3294255568581477</v>
      </c>
    </row>
    <row r="42" spans="1:5" x14ac:dyDescent="0.25">
      <c r="B42" s="131" t="s">
        <v>289</v>
      </c>
      <c r="C42" s="124">
        <v>2015513</v>
      </c>
      <c r="D42" s="124">
        <v>1179390</v>
      </c>
      <c r="E42" s="122">
        <f t="shared" si="2"/>
        <v>0.70894530223251007</v>
      </c>
    </row>
    <row r="43" spans="1:5" x14ac:dyDescent="0.25">
      <c r="B43" s="131" t="s">
        <v>290</v>
      </c>
      <c r="C43" s="124">
        <v>1396747</v>
      </c>
      <c r="D43" s="124">
        <v>871617</v>
      </c>
      <c r="E43" s="122">
        <f t="shared" si="2"/>
        <v>0.60247792321627514</v>
      </c>
    </row>
    <row r="44" spans="1:5" ht="15.75" thickBot="1" x14ac:dyDescent="0.3">
      <c r="B44" s="131" t="s">
        <v>291</v>
      </c>
      <c r="C44" s="124">
        <v>2365</v>
      </c>
      <c r="D44" s="124">
        <v>1628</v>
      </c>
      <c r="E44" s="122">
        <f t="shared" si="2"/>
        <v>0.45270270270270263</v>
      </c>
    </row>
    <row r="45" spans="1:5" ht="15.75" thickBot="1" x14ac:dyDescent="0.3">
      <c r="B45" s="133" t="s">
        <v>292</v>
      </c>
      <c r="C45" s="126">
        <f>SUM(C40:C44)</f>
        <v>4029273</v>
      </c>
      <c r="D45" s="126">
        <f>SUM(D40:D44)</f>
        <v>2323380</v>
      </c>
      <c r="E45" s="127">
        <f t="shared" si="2"/>
        <v>0.73422901118198491</v>
      </c>
    </row>
    <row r="47" spans="1:5" x14ac:dyDescent="0.25">
      <c r="A47" s="70">
        <v>1</v>
      </c>
      <c r="B47" s="57" t="s">
        <v>297</v>
      </c>
    </row>
    <row r="48" spans="1:5" x14ac:dyDescent="0.25">
      <c r="B48" s="57" t="s">
        <v>298</v>
      </c>
    </row>
    <row r="49" spans="1:2" x14ac:dyDescent="0.25">
      <c r="B49" s="57" t="s">
        <v>299</v>
      </c>
    </row>
    <row r="51" spans="1:2" x14ac:dyDescent="0.25">
      <c r="A51" s="70">
        <v>2</v>
      </c>
      <c r="B51" s="57" t="s">
        <v>300</v>
      </c>
    </row>
    <row r="52" spans="1:2" x14ac:dyDescent="0.25">
      <c r="B52" s="57" t="s">
        <v>301</v>
      </c>
    </row>
    <row r="53" spans="1:2" x14ac:dyDescent="0.25">
      <c r="B53" s="57" t="s">
        <v>302</v>
      </c>
    </row>
  </sheetData>
  <mergeCells count="3">
    <mergeCell ref="B2:J2"/>
    <mergeCell ref="B4:E4"/>
    <mergeCell ref="B5:E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2025-03-27T14:44:09Z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